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firstSheet="4" activeTab="4"/>
  </bookViews>
  <sheets>
    <sheet name="SUMARY" sheetId="1" r:id="rId1"/>
    <sheet name="Sheet1" sheetId="2" r:id="rId2"/>
    <sheet name="SUMMARY 4323" sheetId="3" r:id="rId3"/>
    <sheet name="SUMMARY 4323 PER BATCHES" sheetId="4" r:id="rId4"/>
    <sheet name="As of October 16, 2014" sheetId="5" r:id="rId5"/>
  </sheets>
  <definedNames>
    <definedName name="_Regression_Int" localSheetId="4" hidden="1">1</definedName>
    <definedName name="_Regression_Int" localSheetId="0" hidden="1">1</definedName>
    <definedName name="_Regression_Int" localSheetId="2" hidden="1">1</definedName>
    <definedName name="_Regression_Int" localSheetId="3" hidden="1">1</definedName>
    <definedName name="_xlnm.Print_Area" localSheetId="4">'As of October 16, 2014'!$B$1:$G$164</definedName>
    <definedName name="_xlnm.Print_Area" localSheetId="0">'SUMARY'!$B$1:$Q$181</definedName>
    <definedName name="_xlnm.Print_Area" localSheetId="2">'SUMMARY 4323'!$B$1:$Q$181</definedName>
    <definedName name="_xlnm.Print_Area" localSheetId="3">'SUMMARY 4323 PER BATCHES'!$A$1:$M$181</definedName>
    <definedName name="Print_Area_MI" localSheetId="4">'As of October 16, 2014'!$B$148:$G$166</definedName>
    <definedName name="Print_Area_MI" localSheetId="2">'SUMMARY 4323'!$B$161:$H$183</definedName>
    <definedName name="Print_Area_MI" localSheetId="3">'SUMMARY 4323 PER BATCHES'!$B$161:$D$183</definedName>
    <definedName name="Print_Area_MI">'SUMARY'!$B$161:$H$183</definedName>
    <definedName name="_xlnm.Print_Titles" localSheetId="4">'As of October 16, 2014'!$1:$9</definedName>
    <definedName name="_xlnm.Print_Titles" localSheetId="0">'SUMARY'!$1:$9</definedName>
    <definedName name="_xlnm.Print_Titles" localSheetId="2">'SUMMARY 4323'!$1:$9</definedName>
    <definedName name="_xlnm.Print_Titles" localSheetId="3">'SUMMARY 4323 PER BATCHES'!$1:$9</definedName>
  </definedNames>
  <calcPr calcMode="manual" fullCalcOnLoad="1"/>
</workbook>
</file>

<file path=xl/sharedStrings.xml><?xml version="1.0" encoding="utf-8"?>
<sst xmlns="http://schemas.openxmlformats.org/spreadsheetml/2006/main" count="1481" uniqueCount="603">
  <si>
    <t>National Electrification Administration</t>
  </si>
  <si>
    <t xml:space="preserve"> </t>
  </si>
  <si>
    <t>%</t>
  </si>
  <si>
    <t>CODE</t>
  </si>
  <si>
    <t>NO</t>
  </si>
  <si>
    <t>A01</t>
  </si>
  <si>
    <t>A02</t>
  </si>
  <si>
    <t>Ilocos Sur Electric Cooperative, Inc.</t>
  </si>
  <si>
    <t>A05</t>
  </si>
  <si>
    <t>La Union Electric Cooperative, Inc.</t>
  </si>
  <si>
    <t>A07</t>
  </si>
  <si>
    <t>A08</t>
  </si>
  <si>
    <t>A09</t>
  </si>
  <si>
    <t>Sub-Total</t>
  </si>
  <si>
    <t>B01</t>
  </si>
  <si>
    <t>B02</t>
  </si>
  <si>
    <t>B03</t>
  </si>
  <si>
    <t>Cagayan II Electric Cooperative, Inc.</t>
  </si>
  <si>
    <t>B05</t>
  </si>
  <si>
    <t>B06</t>
  </si>
  <si>
    <t>B08</t>
  </si>
  <si>
    <t>B09</t>
  </si>
  <si>
    <t>CORDILLERA ADMINISTRATIVE REGION   (CAR)</t>
  </si>
  <si>
    <t xml:space="preserve">   Sub-Total</t>
  </si>
  <si>
    <t>C01</t>
  </si>
  <si>
    <t>C02</t>
  </si>
  <si>
    <t>C03</t>
  </si>
  <si>
    <t>C04</t>
  </si>
  <si>
    <t>C06</t>
  </si>
  <si>
    <t>C07</t>
  </si>
  <si>
    <t>C08</t>
  </si>
  <si>
    <t>C09</t>
  </si>
  <si>
    <t>C10</t>
  </si>
  <si>
    <t>C11</t>
  </si>
  <si>
    <t>C12</t>
  </si>
  <si>
    <t>Zambales I Electric Cooperative, Inc.</t>
  </si>
  <si>
    <t>C13</t>
  </si>
  <si>
    <t>Zambales II Electric Cooperative, Inc.</t>
  </si>
  <si>
    <t>D01</t>
  </si>
  <si>
    <t>D02</t>
  </si>
  <si>
    <t>D03</t>
  </si>
  <si>
    <t>D04</t>
  </si>
  <si>
    <t>Batangas II Electric Cooperative, Inc.</t>
  </si>
  <si>
    <t>D05</t>
  </si>
  <si>
    <t>D06</t>
  </si>
  <si>
    <t>D07</t>
  </si>
  <si>
    <t>Lubang Electric Cooperative, Inc.</t>
  </si>
  <si>
    <t>D08</t>
  </si>
  <si>
    <t>D09</t>
  </si>
  <si>
    <t>D10</t>
  </si>
  <si>
    <t>Marinduque Electric Cooperative, Inc.</t>
  </si>
  <si>
    <t>D11</t>
  </si>
  <si>
    <t>Tablas Electric Cooperative, Inc.</t>
  </si>
  <si>
    <t>D12</t>
  </si>
  <si>
    <t>D13</t>
  </si>
  <si>
    <t>D14</t>
  </si>
  <si>
    <t>E01</t>
  </si>
  <si>
    <t>Camarines Norte Electric Cooperative, Inc.</t>
  </si>
  <si>
    <t>E02</t>
  </si>
  <si>
    <t>E03</t>
  </si>
  <si>
    <t>E04</t>
  </si>
  <si>
    <t>E05</t>
  </si>
  <si>
    <t>E06</t>
  </si>
  <si>
    <t>E09</t>
  </si>
  <si>
    <t>E10</t>
  </si>
  <si>
    <t>E11</t>
  </si>
  <si>
    <t>E12</t>
  </si>
  <si>
    <t>E13</t>
  </si>
  <si>
    <t>TOTAL LUZON</t>
  </si>
  <si>
    <t>F01</t>
  </si>
  <si>
    <t>F02</t>
  </si>
  <si>
    <t>F03</t>
  </si>
  <si>
    <t>Capiz Electric Cooperative, Inc.</t>
  </si>
  <si>
    <t>F04</t>
  </si>
  <si>
    <t>F05</t>
  </si>
  <si>
    <t>Iloilo II Electric Cooperative, Inc.</t>
  </si>
  <si>
    <t>F06</t>
  </si>
  <si>
    <t>Iloilo III Electric Cooperative, Inc.</t>
  </si>
  <si>
    <t>F07</t>
  </si>
  <si>
    <t>Guimaras Electric Cooperative, Inc.</t>
  </si>
  <si>
    <t>F08</t>
  </si>
  <si>
    <t>F09</t>
  </si>
  <si>
    <t>F10</t>
  </si>
  <si>
    <t>G01</t>
  </si>
  <si>
    <t>G02</t>
  </si>
  <si>
    <t>G03</t>
  </si>
  <si>
    <t>G04</t>
  </si>
  <si>
    <t>G05</t>
  </si>
  <si>
    <t>Cebu II Electric Cooperative, Inc.</t>
  </si>
  <si>
    <t>G06</t>
  </si>
  <si>
    <t>G07</t>
  </si>
  <si>
    <t>G08</t>
  </si>
  <si>
    <t>G09</t>
  </si>
  <si>
    <t>Bohol I Electric Cooperative, Inc.</t>
  </si>
  <si>
    <t>G10</t>
  </si>
  <si>
    <t>H01</t>
  </si>
  <si>
    <t>H02</t>
  </si>
  <si>
    <t>Leyte II Electric Cooperative, Inc.</t>
  </si>
  <si>
    <t>H03</t>
  </si>
  <si>
    <t>Leyte III Electric Cooperative, Inc.</t>
  </si>
  <si>
    <t>H04</t>
  </si>
  <si>
    <t>Leyte IV Electric Cooperative, Inc.</t>
  </si>
  <si>
    <t>H05</t>
  </si>
  <si>
    <t>H06</t>
  </si>
  <si>
    <t>H07</t>
  </si>
  <si>
    <t>H08</t>
  </si>
  <si>
    <t>H09</t>
  </si>
  <si>
    <t>H10</t>
  </si>
  <si>
    <t>H11</t>
  </si>
  <si>
    <t>Eastern Samar Electric Cooperative, Inc.</t>
  </si>
  <si>
    <t>TOTAL VISAYAS</t>
  </si>
  <si>
    <t>I01</t>
  </si>
  <si>
    <t>I02</t>
  </si>
  <si>
    <t>I03</t>
  </si>
  <si>
    <t>I04</t>
  </si>
  <si>
    <t>I05</t>
  </si>
  <si>
    <t>J01</t>
  </si>
  <si>
    <t>J02</t>
  </si>
  <si>
    <t>J03</t>
  </si>
  <si>
    <t>J04</t>
  </si>
  <si>
    <t>J05</t>
  </si>
  <si>
    <t>J06</t>
  </si>
  <si>
    <t>J10</t>
  </si>
  <si>
    <t>K03</t>
  </si>
  <si>
    <t>Davao Oriental Electric Cooperative, Inc.</t>
  </si>
  <si>
    <t>K04</t>
  </si>
  <si>
    <t>K05</t>
  </si>
  <si>
    <t>K06</t>
  </si>
  <si>
    <t>K07</t>
  </si>
  <si>
    <t>L01</t>
  </si>
  <si>
    <t>L04</t>
  </si>
  <si>
    <t>AUTONOMOUS REGION IN MUSLIM MINDANAO (ARMM)</t>
  </si>
  <si>
    <t>CARAGA</t>
  </si>
  <si>
    <t>Dinagat Electric Cooperative, Inc.</t>
  </si>
  <si>
    <t>TOTAL MINDANAO</t>
  </si>
  <si>
    <t>T O T A L</t>
  </si>
  <si>
    <t>REGION IV-A (CALABARZON)</t>
  </si>
  <si>
    <t>REGION IV-B (MIMAROPA)</t>
  </si>
  <si>
    <t>REGION I (ILOCOS REGION)</t>
  </si>
  <si>
    <t>REGION II (CAGAYAN VALLEY)</t>
  </si>
  <si>
    <t>REGION III (CENTRAL LUZON)</t>
  </si>
  <si>
    <t>REGION V (BICOL REGION)</t>
  </si>
  <si>
    <t>REGION VI (WESTERN VISAYAS)</t>
  </si>
  <si>
    <t>REGION VII (CENTRAL VISAYAS)</t>
  </si>
  <si>
    <t>REGION VIII (EASTERN VISAYAS)</t>
  </si>
  <si>
    <t>REGION IX (ZAMBOANGA PENINSULA)</t>
  </si>
  <si>
    <t>REGION X (NORTHERN MINDANAO)</t>
  </si>
  <si>
    <t>REGION XI (DAVAO REGION)</t>
  </si>
  <si>
    <t>REGION XII (SOCCSKSARGEN)</t>
  </si>
  <si>
    <t>TODATE</t>
  </si>
  <si>
    <t>ELECTRIC COOPERATIVES</t>
  </si>
  <si>
    <t>Cebu III Electric Cooperative, Inc.</t>
  </si>
  <si>
    <t>Camarines Sur I Electric Cooperative, Inc.</t>
  </si>
  <si>
    <t>Cebu I Electric Cooperative, Inc.</t>
  </si>
  <si>
    <t>Bohol II Electric Cooperative, Inc.</t>
  </si>
  <si>
    <t>Camotes Electric Cooperative, Inc.</t>
  </si>
  <si>
    <t>Biliran Electric Cooperative, Inc.</t>
  </si>
  <si>
    <t>First Laguna Electric Cooperative, Inc.</t>
  </si>
  <si>
    <t xml:space="preserve">Province of Siquijor Electric Cooperative, Inc. </t>
  </si>
  <si>
    <t>Don Orestes Romualdez Electric Cooperative, Inc.</t>
  </si>
  <si>
    <t>Sorsogon I Electric Cooperative, Inc.</t>
  </si>
  <si>
    <t>Bukidnon II Electric Cooperative, Inc.</t>
  </si>
  <si>
    <t>Ifugao Electric Cooperative, Inc.</t>
  </si>
  <si>
    <t>Pot'l</t>
  </si>
  <si>
    <t>UNENERG</t>
  </si>
  <si>
    <t>Aurora Electric Cooperative, Inc.</t>
  </si>
  <si>
    <t>Nueva Ecija II Electric Cooperative, Inc. - Area 2</t>
  </si>
  <si>
    <t>First Bukidnon Electric Cooperative, Inc.</t>
  </si>
  <si>
    <t>Zamboanga City Electric Cooperative, Inc.</t>
  </si>
  <si>
    <t>Siargao Electric Cooperative, Inc.</t>
  </si>
  <si>
    <t>Occidental Mindoro Electric Cooperative, Inc.</t>
  </si>
  <si>
    <t>Oriental Mindoro  Electric Cooperative, Inc.</t>
  </si>
  <si>
    <t>Negros Occidental Electric Cooperative, Inc.</t>
  </si>
  <si>
    <t>Negros Oriental I Electric Cooperative, Inc.</t>
  </si>
  <si>
    <t>Southern Leyte Electric Cooperative, Inc.</t>
  </si>
  <si>
    <t>Zamboanga del Sur I Electric Cooperative, Inc.</t>
  </si>
  <si>
    <t>Zamboanga del Sur II Electric Cooperative, Inc.</t>
  </si>
  <si>
    <t>Misamis Occidental I Electric Cooperative, Inc.</t>
  </si>
  <si>
    <t>Misamis Occidental II Electric Cooperative, Inc.</t>
  </si>
  <si>
    <t>Misamis Oriental I Electric Cooperative, Inc.</t>
  </si>
  <si>
    <t>Lanao del Norte Electric Cooperative, Inc.</t>
  </si>
  <si>
    <t>Davao del Norte Electric Cooperative, Inc.</t>
  </si>
  <si>
    <t>Davao del Sur Electric Cooperative, Inc.</t>
  </si>
  <si>
    <t>Agusan del Norte Electric Cooperative, Inc.</t>
  </si>
  <si>
    <t>Agusan del Sur Electric Cooperative, Inc.</t>
  </si>
  <si>
    <t>Northern Samar Electric Cooperative, Inc.</t>
  </si>
  <si>
    <t>Basilan Electric Cooperative, Inc.</t>
  </si>
  <si>
    <t>Camiguin Electric Cooperative, Inc.</t>
  </si>
  <si>
    <r>
      <t>Pampanga II Electric Cooperative, Inc</t>
    </r>
    <r>
      <rPr>
        <b/>
        <vertAlign val="superscript"/>
        <sz val="12"/>
        <rFont val="Arial"/>
        <family val="2"/>
      </rPr>
      <t>.</t>
    </r>
  </si>
  <si>
    <t>Camarines Sur II Electric Cooperative, Inc.</t>
  </si>
  <si>
    <t>Pangasinan I Electric Cooperative, Inc.</t>
  </si>
  <si>
    <t>Tarlac I Electric Cooperative, Inc.</t>
  </si>
  <si>
    <t>Nueva Ecija II Electric Cooperative, Inc. - Area 1</t>
  </si>
  <si>
    <t>Busuanga Electric Cooperative, Inc.</t>
  </si>
  <si>
    <t>Palawan Electric Cooperative, Inc.</t>
  </si>
  <si>
    <t>Camarines Sur IV Electric Cooperative, Inc.</t>
  </si>
  <si>
    <t>Antique Electric Cooperative, Inc.</t>
  </si>
  <si>
    <t>Negros Oriental II Electric Cooperative, Inc.</t>
  </si>
  <si>
    <r>
      <t>Zamboanga del Norte Electric Cooperative, Inc</t>
    </r>
    <r>
      <rPr>
        <b/>
        <vertAlign val="superscript"/>
        <sz val="12"/>
        <rFont val="Arial"/>
        <family val="2"/>
      </rPr>
      <t>.</t>
    </r>
  </si>
  <si>
    <r>
      <t>South Cotabato II Electric Cooperative, Inc</t>
    </r>
    <r>
      <rPr>
        <b/>
        <vertAlign val="superscript"/>
        <sz val="12"/>
        <rFont val="Arial"/>
        <family val="2"/>
      </rPr>
      <t>.</t>
    </r>
  </si>
  <si>
    <t>Surigao del Norte Electric Cooperative, Inc.*</t>
  </si>
  <si>
    <t>Surigao del Sur II Electric Cooperative, Inc.</t>
  </si>
  <si>
    <t>Aklan Electric Cooperative, Inc.</t>
  </si>
  <si>
    <r>
      <t>Batanes Electric Cooperative, Inc</t>
    </r>
    <r>
      <rPr>
        <b/>
        <vertAlign val="superscript"/>
        <sz val="12"/>
        <rFont val="Arial"/>
        <family val="2"/>
      </rPr>
      <t>.</t>
    </r>
  </si>
  <si>
    <t>Quirino Electric Cooperative, Inc.*</t>
  </si>
  <si>
    <t>San Jose City Electric Cooperative, Inc.*</t>
  </si>
  <si>
    <r>
      <t>Surigao del Sur I Electric Cooperative, Inc</t>
    </r>
    <r>
      <rPr>
        <b/>
        <vertAlign val="superscript"/>
        <sz val="12"/>
        <rFont val="Arial"/>
        <family val="2"/>
      </rPr>
      <t>.</t>
    </r>
  </si>
  <si>
    <t>Ilocos Norte Electric Cooperative, Inc.</t>
  </si>
  <si>
    <t>Central Pangasinan Electric Cooperative, Inc.</t>
  </si>
  <si>
    <r>
      <t>Pampanga Rural Electric Service Coop., Inc</t>
    </r>
    <r>
      <rPr>
        <b/>
        <vertAlign val="superscript"/>
        <sz val="12"/>
        <rFont val="Arial"/>
        <family val="2"/>
      </rPr>
      <t>.</t>
    </r>
  </si>
  <si>
    <t>Isabela I Electric Cooperative, Inc.</t>
  </si>
  <si>
    <t>Tarlac II Electric Cooperative, Inc.</t>
  </si>
  <si>
    <t>Nueva Ecija I Electric Cooperative, Inc.</t>
  </si>
  <si>
    <t>Peninsula  (Bataan) Electric Cooperative, Inc.</t>
  </si>
  <si>
    <r>
      <t>VMC Rural Electric Service Cooperative, Inc</t>
    </r>
    <r>
      <rPr>
        <b/>
        <vertAlign val="superscript"/>
        <sz val="12"/>
        <rFont val="Arial"/>
        <family val="2"/>
      </rPr>
      <t>.</t>
    </r>
  </si>
  <si>
    <r>
      <t>South Cotabato I Electric Cooperative, Inc</t>
    </r>
    <r>
      <rPr>
        <b/>
        <vertAlign val="superscript"/>
        <sz val="12"/>
        <rFont val="Arial"/>
        <family val="2"/>
      </rPr>
      <t>.</t>
    </r>
  </si>
  <si>
    <t>Pampanga I Electric Cooperative, Inc.</t>
  </si>
  <si>
    <t>Leyte V Electric Cooperative, Inc.</t>
  </si>
  <si>
    <t>Samar II Electric Cooperative, Inc.</t>
  </si>
  <si>
    <t>North Cotabato Electric Cooperative, Inc.</t>
  </si>
  <si>
    <t>Romblon Electric Cooperative, Inc.</t>
  </si>
  <si>
    <t>Quezon II Electric Cooperative, Inc.</t>
  </si>
  <si>
    <t>Sorsogon II Electric Cooperative, Inc.</t>
  </si>
  <si>
    <t>First Catanduanes Electric Cooperative, Inc.</t>
  </si>
  <si>
    <t>Samar I Electric Cooperative, Inc.</t>
  </si>
  <si>
    <t>Batangas I Electric Cooperative, Inc.</t>
  </si>
  <si>
    <t>Central Negros Electric Cooperative, Inc.</t>
  </si>
  <si>
    <r>
      <t>Mountain Province Electric Cooperative, Inc</t>
    </r>
    <r>
      <rPr>
        <b/>
        <vertAlign val="superscript"/>
        <sz val="12"/>
        <rFont val="Arial"/>
        <family val="2"/>
      </rPr>
      <t>.</t>
    </r>
  </si>
  <si>
    <r>
      <t>Iloilo I Electric Cooperative, Inc</t>
    </r>
    <r>
      <rPr>
        <b/>
        <vertAlign val="superscript"/>
        <sz val="12"/>
        <rFont val="Arial"/>
        <family val="2"/>
      </rPr>
      <t>.</t>
    </r>
  </si>
  <si>
    <r>
      <t>Sultan Kudarat Electric Cooperative, Inc</t>
    </r>
    <r>
      <rPr>
        <b/>
        <vertAlign val="superscript"/>
        <sz val="12"/>
        <rFont val="Arial"/>
        <family val="2"/>
      </rPr>
      <t>.</t>
    </r>
  </si>
  <si>
    <t>Tawi-Tawi Electric Cooperative, Inc.</t>
  </si>
  <si>
    <t>Maguindanao Electric Cooperative, Inc.</t>
  </si>
  <si>
    <t>Bantayan Electric Cooperative, Inc.*</t>
  </si>
  <si>
    <r>
      <t>Sulu Electric Cooperative, Inc. *</t>
    </r>
    <r>
      <rPr>
        <b/>
        <vertAlign val="superscript"/>
        <sz val="12"/>
        <rFont val="Arial"/>
        <family val="2"/>
      </rPr>
      <t xml:space="preserve"> </t>
    </r>
  </si>
  <si>
    <r>
      <t>Pangasinan III Electric Cooperative, Inc.</t>
    </r>
    <r>
      <rPr>
        <b/>
        <vertAlign val="superscript"/>
        <sz val="12"/>
        <rFont val="Arial"/>
        <family val="2"/>
      </rPr>
      <t>1</t>
    </r>
  </si>
  <si>
    <r>
      <t>Cagayan I Electric Cooperative, Inc.</t>
    </r>
    <r>
      <rPr>
        <b/>
        <vertAlign val="superscript"/>
        <sz val="12"/>
        <rFont val="Arial"/>
        <family val="2"/>
      </rPr>
      <t>2</t>
    </r>
  </si>
  <si>
    <r>
      <t>Isabela II Electric Cooperative, Inc.</t>
    </r>
    <r>
      <rPr>
        <b/>
        <vertAlign val="superscript"/>
        <sz val="12"/>
        <rFont val="Arial"/>
        <family val="2"/>
      </rPr>
      <t>3</t>
    </r>
  </si>
  <si>
    <r>
      <t>Nueva Vizcaya Electric Cooperative, Inc</t>
    </r>
    <r>
      <rPr>
        <b/>
        <strike/>
        <sz val="12"/>
        <rFont val="Arial"/>
        <family val="2"/>
      </rPr>
      <t>.</t>
    </r>
    <r>
      <rPr>
        <b/>
        <vertAlign val="superscript"/>
        <sz val="12"/>
        <rFont val="Arial"/>
        <family val="2"/>
      </rPr>
      <t>* 4</t>
    </r>
  </si>
  <si>
    <r>
      <t>Abra Electric Cooperative, Inc.</t>
    </r>
    <r>
      <rPr>
        <b/>
        <vertAlign val="superscript"/>
        <sz val="12"/>
        <rFont val="Arial"/>
        <family val="2"/>
      </rPr>
      <t>5</t>
    </r>
  </si>
  <si>
    <r>
      <t>Benguet Electric Cooperative, Inc</t>
    </r>
    <r>
      <rPr>
        <b/>
        <vertAlign val="superscript"/>
        <sz val="12"/>
        <rFont val="Arial"/>
        <family val="2"/>
      </rPr>
      <t>.5</t>
    </r>
  </si>
  <si>
    <r>
      <t>Kalinga-Apayao Electric Cooperative, Inc.</t>
    </r>
    <r>
      <rPr>
        <b/>
        <vertAlign val="superscript"/>
        <sz val="12"/>
        <rFont val="Arial"/>
        <family val="2"/>
      </rPr>
      <t>2</t>
    </r>
  </si>
  <si>
    <r>
      <t>Pampanga III Electric Cooperative, Inc. *</t>
    </r>
    <r>
      <rPr>
        <b/>
        <vertAlign val="superscript"/>
        <sz val="12"/>
        <rFont val="Arial"/>
        <family val="2"/>
      </rPr>
      <t xml:space="preserve"> 6</t>
    </r>
  </si>
  <si>
    <r>
      <t>Quezon I Electric Cooperative, Inc.</t>
    </r>
    <r>
      <rPr>
        <b/>
        <vertAlign val="superscript"/>
        <sz val="12"/>
        <rFont val="Arial"/>
        <family val="2"/>
      </rPr>
      <t>2</t>
    </r>
  </si>
  <si>
    <r>
      <t>Camarines Sur III Electric Cooperative, Inc.</t>
    </r>
    <r>
      <rPr>
        <b/>
        <vertAlign val="superscript"/>
        <sz val="12"/>
        <rFont val="Arial"/>
        <family val="2"/>
      </rPr>
      <t>* 2</t>
    </r>
  </si>
  <si>
    <r>
      <t>Albay Electric Cooperative, Inc.*</t>
    </r>
    <r>
      <rPr>
        <b/>
        <vertAlign val="superscript"/>
        <sz val="12"/>
        <rFont val="Arial"/>
        <family val="2"/>
      </rPr>
      <t xml:space="preserve"> 6</t>
    </r>
  </si>
  <si>
    <t>Masbate Electric Cooperative, Inc.</t>
  </si>
  <si>
    <r>
      <t>Ticao Island Electric Cooperative, Inc.*</t>
    </r>
    <r>
      <rPr>
        <b/>
        <vertAlign val="superscript"/>
        <sz val="12"/>
        <rFont val="Arial"/>
        <family val="2"/>
      </rPr>
      <t xml:space="preserve"> 1</t>
    </r>
  </si>
  <si>
    <r>
      <t>Misamis Oriental II Electric Cooperative, Inc.</t>
    </r>
    <r>
      <rPr>
        <b/>
        <vertAlign val="superscript"/>
        <sz val="12"/>
        <rFont val="Arial"/>
        <family val="2"/>
      </rPr>
      <t>5</t>
    </r>
  </si>
  <si>
    <r>
      <t>Siasi Electric Cooperative, Inc.</t>
    </r>
    <r>
      <rPr>
        <b/>
        <vertAlign val="superscript"/>
        <sz val="12"/>
        <rFont val="Arial"/>
        <family val="2"/>
      </rPr>
      <t>7</t>
    </r>
  </si>
  <si>
    <r>
      <t>Cagayan de Sulu Electric Cooperative, Inc.</t>
    </r>
    <r>
      <rPr>
        <b/>
        <vertAlign val="superscript"/>
        <sz val="12"/>
        <rFont val="Arial"/>
        <family val="2"/>
      </rPr>
      <t>8</t>
    </r>
  </si>
  <si>
    <r>
      <t>Lanao del Sur Electric Cooperative, Inc.*</t>
    </r>
    <r>
      <rPr>
        <b/>
        <vertAlign val="superscript"/>
        <sz val="12"/>
        <rFont val="Arial"/>
        <family val="2"/>
      </rPr>
      <t>9</t>
    </r>
  </si>
  <si>
    <t>Status of Sitio Energization</t>
  </si>
  <si>
    <t>As of June 30, 2013</t>
  </si>
  <si>
    <t xml:space="preserve"> June 30, 2013</t>
  </si>
  <si>
    <t xml:space="preserve"> June 30, 2011</t>
  </si>
  <si>
    <t>Batch 1</t>
  </si>
  <si>
    <t>Batch 2</t>
  </si>
  <si>
    <t>Pass-by</t>
  </si>
  <si>
    <t>2012 TOTAL</t>
  </si>
  <si>
    <t>2011 BATCH 2</t>
  </si>
  <si>
    <t>GRAND TOTAL</t>
  </si>
  <si>
    <t>2011 Batch 2</t>
  </si>
  <si>
    <t>2011 BATCH 1</t>
  </si>
  <si>
    <t>2013 (898)</t>
  </si>
  <si>
    <t>2013 (755)</t>
  </si>
  <si>
    <t>2013(1275+65)</t>
  </si>
  <si>
    <t>2013 (1,122)</t>
  </si>
  <si>
    <t>OTHER SOURCES</t>
  </si>
  <si>
    <t>2011 DAP</t>
  </si>
  <si>
    <t>2012 B1</t>
  </si>
  <si>
    <t>2012 B2</t>
  </si>
  <si>
    <t>BLEP PASS BY</t>
  </si>
  <si>
    <t>TOTAL</t>
  </si>
  <si>
    <t>2301 (GAA)</t>
  </si>
  <si>
    <t>CORPLAN Manager</t>
  </si>
  <si>
    <t>Executive Secretary</t>
  </si>
  <si>
    <t>ISD Manager</t>
  </si>
  <si>
    <t>Engr. Ricky S. Dasalla</t>
  </si>
  <si>
    <t>Regulatory Compliance Officer</t>
  </si>
  <si>
    <t>Strategic Business Planning and Evaluation Supervisor</t>
  </si>
  <si>
    <t>Engr. Rommier C. Caro</t>
  </si>
  <si>
    <t>Engr. Joemar G. Sevillano</t>
  </si>
  <si>
    <t>Ms. Glo Marie A. Sillote</t>
  </si>
  <si>
    <t xml:space="preserve">Atty. Elmer Salus B. Pozon </t>
  </si>
  <si>
    <t>POSITION</t>
  </si>
  <si>
    <t>COMPLIANCE OFFICER</t>
  </si>
  <si>
    <t>Mr. Clarence B. Ducusin</t>
  </si>
  <si>
    <t>Acting Membership Devt &amp; Consumer Chief</t>
  </si>
  <si>
    <t>E-MAIL</t>
  </si>
  <si>
    <t>TELEPHONE NO.</t>
  </si>
  <si>
    <t>INEC</t>
  </si>
  <si>
    <t>ISECO</t>
  </si>
  <si>
    <t>LUELCO</t>
  </si>
  <si>
    <t>PANELCO I</t>
  </si>
  <si>
    <t xml:space="preserve">CENPELCO </t>
  </si>
  <si>
    <t>PANELCO III</t>
  </si>
  <si>
    <t>BATANELCO</t>
  </si>
  <si>
    <t>CAGELCO I</t>
  </si>
  <si>
    <t>CAGELCO II</t>
  </si>
  <si>
    <t>ISELCO I</t>
  </si>
  <si>
    <t>ISELCO II</t>
  </si>
  <si>
    <t>NUVELCO</t>
  </si>
  <si>
    <t>QUIRELCO</t>
  </si>
  <si>
    <t>ABRECO</t>
  </si>
  <si>
    <t>BENECO</t>
  </si>
  <si>
    <t>IFELCO</t>
  </si>
  <si>
    <t>KAELCO</t>
  </si>
  <si>
    <t>MOPRECO</t>
  </si>
  <si>
    <t>AURELCO</t>
  </si>
  <si>
    <t>TARELCO I</t>
  </si>
  <si>
    <t>TARELCO II</t>
  </si>
  <si>
    <t>NEECO I</t>
  </si>
  <si>
    <t>NEECO II-A1</t>
  </si>
  <si>
    <t>NEECO II-A2</t>
  </si>
  <si>
    <t>SAJELCO</t>
  </si>
  <si>
    <t>PRESCO</t>
  </si>
  <si>
    <t>PELCO I</t>
  </si>
  <si>
    <t>PELCO II</t>
  </si>
  <si>
    <t>PELCO III</t>
  </si>
  <si>
    <t>PENELCO</t>
  </si>
  <si>
    <t>ZAMECO I</t>
  </si>
  <si>
    <t>ZAMECO II</t>
  </si>
  <si>
    <t>FLECO</t>
  </si>
  <si>
    <t>BATELEC I</t>
  </si>
  <si>
    <t>BATELEC II</t>
  </si>
  <si>
    <t>QUEZELCO I</t>
  </si>
  <si>
    <t>QUEZELCO II</t>
  </si>
  <si>
    <t>LUBELCO</t>
  </si>
  <si>
    <t>OMECO</t>
  </si>
  <si>
    <t>ORMECO</t>
  </si>
  <si>
    <t>MARELCO</t>
  </si>
  <si>
    <t>TIELCO</t>
  </si>
  <si>
    <t>ROMELCO</t>
  </si>
  <si>
    <t>BISELCO</t>
  </si>
  <si>
    <t>PALECO</t>
  </si>
  <si>
    <t>CANORECO</t>
  </si>
  <si>
    <t>CASURECO I</t>
  </si>
  <si>
    <t>CASURECO II</t>
  </si>
  <si>
    <t>CASURECO III</t>
  </si>
  <si>
    <t>CASURECO IV</t>
  </si>
  <si>
    <t>ALECO</t>
  </si>
  <si>
    <t>SORECO I</t>
  </si>
  <si>
    <t>SORECO II</t>
  </si>
  <si>
    <t>FICELCO</t>
  </si>
  <si>
    <t>MASELCO</t>
  </si>
  <si>
    <t>TISELCO</t>
  </si>
  <si>
    <t>COMPLIANCE OFFICERS</t>
  </si>
  <si>
    <t>ELECTRIC COOPERATIVE</t>
  </si>
  <si>
    <t>Ms. Emma T. Lagahit</t>
  </si>
  <si>
    <t>Ms. Francisca D. Obispo</t>
  </si>
  <si>
    <t>Mr.Peter Gacosta, Jr.</t>
  </si>
  <si>
    <t xml:space="preserve">CORPLAN Manager </t>
  </si>
  <si>
    <t>AKELCO</t>
  </si>
  <si>
    <t>ANTECO</t>
  </si>
  <si>
    <t>CAPELCO</t>
  </si>
  <si>
    <t>ILECO I</t>
  </si>
  <si>
    <t>ILECO II</t>
  </si>
  <si>
    <t>ILECO III</t>
  </si>
  <si>
    <t>GUIMELCO</t>
  </si>
  <si>
    <t>VRESCO</t>
  </si>
  <si>
    <t>CENECO</t>
  </si>
  <si>
    <t>NOCECO</t>
  </si>
  <si>
    <t>NORECO I</t>
  </si>
  <si>
    <t>NORECO II</t>
  </si>
  <si>
    <t>BANELCO</t>
  </si>
  <si>
    <t>CEBECO I</t>
  </si>
  <si>
    <t>CEBECO II</t>
  </si>
  <si>
    <t>CEBECO III</t>
  </si>
  <si>
    <t>PROSIELCO</t>
  </si>
  <si>
    <t>CELCO</t>
  </si>
  <si>
    <t>BOHECO I</t>
  </si>
  <si>
    <t>BOHECO II</t>
  </si>
  <si>
    <t>DORELCO</t>
  </si>
  <si>
    <t>LEYECO II</t>
  </si>
  <si>
    <t>LEYECO III</t>
  </si>
  <si>
    <t>LEYECO IV</t>
  </si>
  <si>
    <t>LEYECO V</t>
  </si>
  <si>
    <t>SOLECO</t>
  </si>
  <si>
    <t>BILECO</t>
  </si>
  <si>
    <t>NORSAMELCO</t>
  </si>
  <si>
    <t>SAMELCO I</t>
  </si>
  <si>
    <t>SAMELCO II</t>
  </si>
  <si>
    <t>ESAMELCO</t>
  </si>
  <si>
    <t>ZANECO</t>
  </si>
  <si>
    <t>ZAMSURECO I</t>
  </si>
  <si>
    <t>ZAMSURECO II</t>
  </si>
  <si>
    <t>ZAMCELCO</t>
  </si>
  <si>
    <t>MOELCI II</t>
  </si>
  <si>
    <t>MORESCO II</t>
  </si>
  <si>
    <t>FIBECO</t>
  </si>
  <si>
    <t>BUSECO</t>
  </si>
  <si>
    <t>CAMELCO</t>
  </si>
  <si>
    <t>LANECO</t>
  </si>
  <si>
    <t>DORECO</t>
  </si>
  <si>
    <t>DANECO</t>
  </si>
  <si>
    <t>DASURECO</t>
  </si>
  <si>
    <t>COTELCO</t>
  </si>
  <si>
    <t>SOCOTECO I</t>
  </si>
  <si>
    <t>SOCOTECO II</t>
  </si>
  <si>
    <t>SUKELCO</t>
  </si>
  <si>
    <t>TAWELCO</t>
  </si>
  <si>
    <t>SIASELCO</t>
  </si>
  <si>
    <t>SULECO</t>
  </si>
  <si>
    <t>BASELCO</t>
  </si>
  <si>
    <t>CASELCO</t>
  </si>
  <si>
    <t>LASURECO</t>
  </si>
  <si>
    <t>MAGELCO</t>
  </si>
  <si>
    <t>ANECO</t>
  </si>
  <si>
    <t>ASELCO</t>
  </si>
  <si>
    <t>SURNECO</t>
  </si>
  <si>
    <t>SIARELCO</t>
  </si>
  <si>
    <t>DIELCO</t>
  </si>
  <si>
    <t>SURSECO I</t>
  </si>
  <si>
    <t>SURSECO II</t>
  </si>
  <si>
    <t>Peterla Z. Trangia</t>
  </si>
  <si>
    <t xml:space="preserve">ISD Manager </t>
  </si>
  <si>
    <t>cebeco2@gmail.com</t>
  </si>
  <si>
    <t>Ms. Maria Teresa J. Salindo</t>
  </si>
  <si>
    <t>Ms. Clemencia B. Cariaga</t>
  </si>
  <si>
    <t>0920-929-2900</t>
  </si>
  <si>
    <t xml:space="preserve">clemenciacariaga@yahoo.com </t>
  </si>
  <si>
    <t>Mr. Jerome T. Colcol</t>
  </si>
  <si>
    <t>0909-574-9948</t>
  </si>
  <si>
    <t>jeromecolcol@gmail.com.</t>
  </si>
  <si>
    <t>Chief, MDD</t>
  </si>
  <si>
    <t>0932-854-6932</t>
  </si>
  <si>
    <t>rizalinda_reyes@yahoo.com</t>
  </si>
  <si>
    <t>0917-562-5505</t>
  </si>
  <si>
    <t>rantonio_ia@yahoo.com</t>
  </si>
  <si>
    <t>0917-592-6486</t>
  </si>
  <si>
    <t>ETO Chief</t>
  </si>
  <si>
    <t>0939-936-7221</t>
  </si>
  <si>
    <t>kaelco_ddp@yahoo.com</t>
  </si>
  <si>
    <t>FSD Manager</t>
  </si>
  <si>
    <t>Mrs. Chona M. Atrasado</t>
  </si>
  <si>
    <t>RCO</t>
  </si>
  <si>
    <t>TSD</t>
  </si>
  <si>
    <t>0939-939-3552</t>
  </si>
  <si>
    <t>0939-906-0938</t>
  </si>
  <si>
    <t>bontoc-mopreco@yahoo.com.ph</t>
  </si>
  <si>
    <t>Marvelyn V. Guzman</t>
  </si>
  <si>
    <t>Engr. Edith A. Espiritu</t>
  </si>
  <si>
    <t>Accounting Div. Chief</t>
  </si>
  <si>
    <t>OIC-TSD Manager</t>
  </si>
  <si>
    <t>aurelco1980@yahoo.com</t>
  </si>
  <si>
    <t xml:space="preserve">ronmb803@yahoo.com </t>
  </si>
  <si>
    <t>Engr. Nelson M. Dela Cruz</t>
  </si>
  <si>
    <t>Trading and Compliance Dept.Manager</t>
  </si>
  <si>
    <t>0922-827-9398</t>
  </si>
  <si>
    <t>nelsondelacruz_neeco2@yahoo.com</t>
  </si>
  <si>
    <t>johncayanan03@gmail.com</t>
  </si>
  <si>
    <t>Renee Rose T. Delos Reyes</t>
  </si>
  <si>
    <t>Senior Auditor</t>
  </si>
  <si>
    <t>09175105336</t>
  </si>
  <si>
    <t>penelco_pbac@yahoo.com</t>
  </si>
  <si>
    <t>Planning and Design Sec. Head</t>
  </si>
  <si>
    <t>0918-205-6486</t>
  </si>
  <si>
    <t>zamecoI@gmail.com</t>
  </si>
  <si>
    <t>Gerrylyn S. Agamata</t>
  </si>
  <si>
    <t>0917-894-1848</t>
  </si>
  <si>
    <t>geeagamata@gmail.com</t>
  </si>
  <si>
    <t>(049)501-4478</t>
  </si>
  <si>
    <t>fleco_1973@yahoo.com</t>
  </si>
  <si>
    <t>Compliance Section Head</t>
  </si>
  <si>
    <t>batelec1@yahoo.com</t>
  </si>
  <si>
    <t>(043)756-1424</t>
  </si>
  <si>
    <t>neacompliance@batelec2.com.ph</t>
  </si>
  <si>
    <t>Acting Admin Manager</t>
  </si>
  <si>
    <t>(042)318-8156</t>
  </si>
  <si>
    <t>quezelco1@yahoo.com</t>
  </si>
  <si>
    <t xml:space="preserve">tielco_elecdu@yahoo.com / dennisisd@yahoo.com </t>
  </si>
  <si>
    <t>romelcoinc@yahoo.com.ph /  magpusaojam@yahoo.com</t>
  </si>
  <si>
    <t>Ryvie Cervantes</t>
  </si>
  <si>
    <t>Internal Auditor</t>
  </si>
  <si>
    <t>0908-954-6393</t>
  </si>
  <si>
    <t>Acting RCO</t>
  </si>
  <si>
    <t>0917-508-5100</t>
  </si>
  <si>
    <t>jojebona@yahoo.com</t>
  </si>
  <si>
    <t>Ms. Sharon L. Matondo</t>
  </si>
  <si>
    <t>Internal Audit Manager</t>
  </si>
  <si>
    <t>Ms. Georgina Michaela Xandra D. Ayala</t>
  </si>
  <si>
    <t>Accountant</t>
  </si>
  <si>
    <t>Ms. Dhinny A. Apolinario</t>
  </si>
  <si>
    <t>Engr. Frank T. Wy</t>
  </si>
  <si>
    <t>CORPLAN Dept. Manager</t>
  </si>
  <si>
    <t xml:space="preserve">frankwy67@yahoo.com </t>
  </si>
  <si>
    <t>MOELCI I</t>
  </si>
  <si>
    <t>WESM Engineer</t>
  </si>
  <si>
    <t>Engr. Merlie O. Landocan</t>
  </si>
  <si>
    <t>Mr. Jungie Albarico</t>
  </si>
  <si>
    <t>Programmer, under FSD</t>
  </si>
  <si>
    <t>COTELCO -PPALMA</t>
  </si>
  <si>
    <t>Mr. Regie F. Directo</t>
  </si>
  <si>
    <t>OIC, Internal Audit</t>
  </si>
  <si>
    <t>rickydasalla@yahoo.com  /              energytrading_tarelco1@yahoo.com</t>
  </si>
  <si>
    <t>marelco_inc@yahoo.com</t>
  </si>
  <si>
    <t>Mr. Robert A. Impuesto</t>
  </si>
  <si>
    <t>Planning &amp; Evaluation Supervisor</t>
  </si>
  <si>
    <t>(083) 228-9971</t>
  </si>
  <si>
    <t>rco@socoteco-1.com</t>
  </si>
  <si>
    <t>iselco_I@yahoo.com</t>
  </si>
  <si>
    <t>0999-977-2735</t>
  </si>
  <si>
    <t>0949-757-0920</t>
  </si>
  <si>
    <t>Ma. Benilda A. Dimaunahan</t>
  </si>
  <si>
    <t>CORPLAN Supervisor/OIC FSD</t>
  </si>
  <si>
    <t>Mr. Rodel M. Antonio</t>
  </si>
  <si>
    <t>Ms. Rizalinda L. Reyes</t>
  </si>
  <si>
    <t>Mr. Leonardo Eggatan</t>
  </si>
  <si>
    <t>Mr. Darwin Facullo</t>
  </si>
  <si>
    <t>Mr. Nicodemus L. Andaul</t>
  </si>
  <si>
    <t>Mr. Ronnie B. Mangalindan</t>
  </si>
  <si>
    <t>Mr. John Terry M. Cayanan</t>
  </si>
  <si>
    <t>Ms. Krishna A. Cayabyab</t>
  </si>
  <si>
    <t>Ms. Rachael A. Marasigan</t>
  </si>
  <si>
    <t>Ms. Bernadette M. Mosende</t>
  </si>
  <si>
    <t>Ms. Ma. Luisa A. Avila</t>
  </si>
  <si>
    <t>Ms. Aisa R. Dalisay</t>
  </si>
  <si>
    <t>Mr. Darrel V. Sultan</t>
  </si>
  <si>
    <t>Ms. Zenaida M. Fabunan</t>
  </si>
  <si>
    <t>Ms. Anna Fe B. Aguinaldo</t>
  </si>
  <si>
    <t>Mr. Romeo S. Torrizo</t>
  </si>
  <si>
    <t>Ms. Rose Marie H. Noel</t>
  </si>
  <si>
    <t>Mr. Joje S. Bona</t>
  </si>
  <si>
    <t>Ms. Amelia SB. Paglinawan</t>
  </si>
  <si>
    <t>Ms. Carmencita B. Gaan</t>
  </si>
  <si>
    <t>Mr. Dennis L. Alag</t>
  </si>
  <si>
    <t>Mr. Jam M. Magpusao</t>
  </si>
  <si>
    <t>Mr. Richard B. Mondez</t>
  </si>
  <si>
    <t>Greta Fay A. Amarillo</t>
  </si>
  <si>
    <t>MORESCO I</t>
  </si>
  <si>
    <t>Ms. Maria Leah V. Garcia</t>
  </si>
  <si>
    <t>Corporate Planning Supervisor</t>
  </si>
  <si>
    <t>Randy Jumao-As Senining</t>
  </si>
  <si>
    <t>randy_senining@yahoo.com  siarelco_dapa@yahoo.com</t>
  </si>
  <si>
    <t>Engr. Michael DL. Salvador</t>
  </si>
  <si>
    <t>System Engineer</t>
  </si>
  <si>
    <t xml:space="preserve">Regulatory Compliance Officer </t>
  </si>
  <si>
    <t xml:space="preserve">ileco3@gmail.com </t>
  </si>
  <si>
    <t>Head Executive Assistant</t>
  </si>
  <si>
    <t>Tel. No. 074-422-2110   Fax no. 074-422-2848 0925-303-2675</t>
  </si>
  <si>
    <t>landocanm@gmail.com</t>
  </si>
  <si>
    <t>0926-824-6727</t>
  </si>
  <si>
    <t>michaeldsalvador@gmail.com   ifelco_light@yahoo.com.ph</t>
  </si>
  <si>
    <t>Ms. Teresa May A. Mundiz</t>
  </si>
  <si>
    <t>CorPlan Analyst/Researcher</t>
  </si>
  <si>
    <t>(086) 853-6096</t>
  </si>
  <si>
    <t>teresamaym@gmail.com</t>
  </si>
  <si>
    <t>Mr. Jerry B. Guillermo</t>
  </si>
  <si>
    <t>0917-891-0947</t>
  </si>
  <si>
    <t>Institutional Auditor / RCO</t>
  </si>
  <si>
    <t xml:space="preserve">Ms. Ana Maria Lourdes M. Pastor </t>
  </si>
  <si>
    <t>0925-809-5321        (044) 486-0201 / 2026</t>
  </si>
  <si>
    <t>neeco1corplan@yahoo.com</t>
  </si>
  <si>
    <t>0917-597-7228</t>
  </si>
  <si>
    <t>gmasillote@gmail.com</t>
  </si>
  <si>
    <t>Ms. Lilibeth Z. Lariosa</t>
  </si>
  <si>
    <t>0922-860-2975</t>
  </si>
  <si>
    <t>Ms. Emelita E. Candia</t>
  </si>
  <si>
    <t>0921-668-4012</t>
  </si>
  <si>
    <t>Ms. Hana L. Abonales</t>
  </si>
  <si>
    <t>samelcotwo@yahoo.com</t>
  </si>
  <si>
    <t>Maricel O. Cano</t>
  </si>
  <si>
    <t>Membership Training &amp; Information Officer</t>
  </si>
  <si>
    <t>Mr. Joel V. De Guzman, Jr.</t>
  </si>
  <si>
    <t>Chief, CORPLAN</t>
  </si>
  <si>
    <t>Ms. Agnes Gadaingan Lago</t>
  </si>
  <si>
    <t>General Accounting Division Manager, FSD</t>
  </si>
  <si>
    <t>0916-552-9086</t>
  </si>
  <si>
    <t>amg_lago@yahoo.com</t>
  </si>
  <si>
    <r>
      <rPr>
        <b/>
        <sz val="14"/>
        <rFont val="Arial"/>
        <family val="2"/>
      </rPr>
      <t>(</t>
    </r>
    <r>
      <rPr>
        <b/>
        <sz val="11"/>
        <rFont val="Arial"/>
        <family val="2"/>
      </rPr>
      <t xml:space="preserve">053) 561-4075 to 4078 loc. 702  </t>
    </r>
    <r>
      <rPr>
        <b/>
        <sz val="14"/>
        <rFont val="Arial"/>
        <family val="2"/>
      </rPr>
      <t xml:space="preserve">   </t>
    </r>
    <r>
      <rPr>
        <b/>
        <sz val="18"/>
        <rFont val="Arial"/>
        <family val="2"/>
      </rPr>
      <t xml:space="preserve"> 0918-951-4311     0917-315-4016</t>
    </r>
  </si>
  <si>
    <t xml:space="preserve">     0947-324-2071            0999-186-4157      078-343-0011</t>
  </si>
  <si>
    <t>(045) 491-5979 loc. 102        0949-863-7510               (045)491-5976       0908-869-5169</t>
  </si>
  <si>
    <t xml:space="preserve">        0917-566-9519        044-806-6386</t>
  </si>
  <si>
    <t xml:space="preserve">  (045) 900-0611    0939-926-2973</t>
  </si>
  <si>
    <t>(043) 424-0045    0922-811-1304</t>
  </si>
  <si>
    <t xml:space="preserve">  0919-783-4613     0917-854-2261   (042) 567-5170   (042) 567- 5171</t>
  </si>
  <si>
    <t xml:space="preserve">   0910-833-7737    042-729-0149</t>
  </si>
  <si>
    <t xml:space="preserve">    0998-333-4324     (054) 511-9365</t>
  </si>
  <si>
    <t xml:space="preserve">  033-3920-104      0927-701-6649</t>
  </si>
  <si>
    <t xml:space="preserve">      0917-725-51336        0925-593-5434      082-471-9313</t>
  </si>
  <si>
    <t>032-434-8555 loc. 108       (032) 435- 8152     0915-428-7148</t>
  </si>
  <si>
    <t xml:space="preserve">   0921-229-1122    0906-270-5252</t>
  </si>
  <si>
    <t xml:space="preserve">     0907-376-9087     0905-189-9766</t>
  </si>
  <si>
    <t>Ms. Imelda T. Sepe</t>
  </si>
  <si>
    <t>Accounting Section Head</t>
  </si>
  <si>
    <t>Tel No. 038-531-8119   038-531-8116  loc. 114    0917-303-5804</t>
  </si>
  <si>
    <t>Ms. Benilda G. Pablo</t>
  </si>
  <si>
    <t>Finance Manager</t>
  </si>
  <si>
    <t>(044)511-0374 loc. 106</t>
  </si>
  <si>
    <t xml:space="preserve">sajelco_coop2004@yahoo.com </t>
  </si>
  <si>
    <t>Ms. Doris B. Abalos</t>
  </si>
  <si>
    <t>HR Officer</t>
  </si>
  <si>
    <t>Maryan G. Farinas</t>
  </si>
  <si>
    <t>Staff Assistant for Finance</t>
  </si>
  <si>
    <t>6340 - 264                                     09497913017</t>
  </si>
  <si>
    <t>maryan.farinas@yahoo.com  OGM_CAPELCO@yahoo.com.ph</t>
  </si>
  <si>
    <t>ryvie.cervantes@gmail.com</t>
  </si>
  <si>
    <t>Ms. Maribeth R. Sumajit</t>
  </si>
  <si>
    <t>Engr. Neil A. Lamban</t>
  </si>
  <si>
    <t>0918-542-0841</t>
  </si>
  <si>
    <t>soleco_reports@yahoo.com    lambanneil@gmail.com</t>
  </si>
  <si>
    <t>Ms. Jeremin M. Silva</t>
  </si>
  <si>
    <t>Corporate Planning &amp; Energy Trading Chief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</si>
</sst>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0_)"/>
    <numFmt numFmtId="171" formatCode="m/d/yy\ h:mm\ AM/PM"/>
    <numFmt numFmtId="172" formatCode="m/d/yy;@"/>
  </numFmts>
  <fonts count="69">
    <font>
      <sz val="12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Helv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name val="Arial"/>
      <family val="2"/>
    </font>
    <font>
      <b/>
      <strike/>
      <sz val="12"/>
      <name val="Arial"/>
      <family val="2"/>
    </font>
    <font>
      <b/>
      <sz val="10"/>
      <name val="Helv"/>
      <family val="0"/>
    </font>
    <font>
      <b/>
      <sz val="2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2"/>
      <color indexed="20"/>
      <name val="Helv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2"/>
      <color indexed="12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0"/>
      <name val="Arial"/>
      <family val="2"/>
    </font>
    <font>
      <sz val="18"/>
      <color indexed="12"/>
      <name val="Arial"/>
      <family val="2"/>
    </font>
    <font>
      <sz val="20"/>
      <color indexed="12"/>
      <name val="Arial"/>
      <family val="2"/>
    </font>
    <font>
      <b/>
      <sz val="20"/>
      <color indexed="8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2"/>
      <color theme="11"/>
      <name val="Helv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2"/>
      <color theme="10"/>
      <name val="Helv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Arial"/>
      <family val="2"/>
    </font>
    <font>
      <sz val="18"/>
      <color theme="10"/>
      <name val="Arial"/>
      <family val="2"/>
    </font>
    <font>
      <sz val="20"/>
      <color theme="10"/>
      <name val="Arial"/>
      <family val="2"/>
    </font>
    <font>
      <sz val="18"/>
      <color rgb="FF0000FF"/>
      <name val="Arial"/>
      <family val="2"/>
    </font>
    <font>
      <b/>
      <sz val="20"/>
      <color rgb="FF000000"/>
      <name val="Arial"/>
      <family val="2"/>
    </font>
    <font>
      <b/>
      <sz val="20"/>
      <color theme="1"/>
      <name val="Arial"/>
      <family val="2"/>
    </font>
    <font>
      <sz val="16"/>
      <color rgb="FF0000FF"/>
      <name val="Arial"/>
      <family val="2"/>
    </font>
    <font>
      <b/>
      <sz val="18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>
        <color indexed="8"/>
      </top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17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01">
    <xf numFmtId="170" fontId="0" fillId="0" borderId="0" xfId="0" applyAlignment="1">
      <alignment/>
    </xf>
    <xf numFmtId="1" fontId="3" fillId="33" borderId="10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33" borderId="14" xfId="0" applyNumberFormat="1" applyFont="1" applyFill="1" applyBorder="1" applyAlignment="1" applyProtection="1">
      <alignment horizontal="left"/>
      <protection/>
    </xf>
    <xf numFmtId="1" fontId="3" fillId="33" borderId="14" xfId="0" applyNumberFormat="1" applyFont="1" applyFill="1" applyBorder="1" applyAlignment="1" applyProtection="1">
      <alignment horizontal="center"/>
      <protection/>
    </xf>
    <xf numFmtId="1" fontId="3" fillId="0" borderId="15" xfId="0" applyNumberFormat="1" applyFont="1" applyFill="1" applyBorder="1" applyAlignment="1" applyProtection="1">
      <alignment horizontal="centerContinuous"/>
      <protection/>
    </xf>
    <xf numFmtId="1" fontId="3" fillId="0" borderId="16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Alignment="1">
      <alignment/>
    </xf>
    <xf numFmtId="1" fontId="3" fillId="0" borderId="17" xfId="0" applyNumberFormat="1" applyFont="1" applyBorder="1" applyAlignment="1" applyProtection="1">
      <alignment horizontal="left"/>
      <protection/>
    </xf>
    <xf numFmtId="1" fontId="3" fillId="0" borderId="13" xfId="0" applyNumberFormat="1" applyFont="1" applyBorder="1" applyAlignment="1" applyProtection="1">
      <alignment horizontal="left"/>
      <protection/>
    </xf>
    <xf numFmtId="1" fontId="3" fillId="0" borderId="18" xfId="0" applyNumberFormat="1" applyFont="1" applyBorder="1" applyAlignment="1">
      <alignment/>
    </xf>
    <xf numFmtId="1" fontId="3" fillId="0" borderId="19" xfId="0" applyNumberFormat="1" applyFont="1" applyBorder="1" applyAlignment="1">
      <alignment/>
    </xf>
    <xf numFmtId="1" fontId="3" fillId="0" borderId="20" xfId="0" applyNumberFormat="1" applyFont="1" applyBorder="1" applyAlignment="1" applyProtection="1">
      <alignment horizontal="left"/>
      <protection/>
    </xf>
    <xf numFmtId="1" fontId="3" fillId="0" borderId="13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1" fontId="3" fillId="0" borderId="14" xfId="0" applyNumberFormat="1" applyFont="1" applyFill="1" applyBorder="1" applyAlignment="1">
      <alignment/>
    </xf>
    <xf numFmtId="1" fontId="3" fillId="0" borderId="21" xfId="0" applyNumberFormat="1" applyFont="1" applyFill="1" applyBorder="1" applyAlignment="1">
      <alignment/>
    </xf>
    <xf numFmtId="1" fontId="3" fillId="0" borderId="22" xfId="0" applyNumberFormat="1" applyFont="1" applyFill="1" applyBorder="1" applyAlignment="1" applyProtection="1">
      <alignment horizontal="left"/>
      <protection/>
    </xf>
    <xf numFmtId="1" fontId="3" fillId="0" borderId="0" xfId="0" applyNumberFormat="1" applyFont="1" applyFill="1" applyAlignment="1">
      <alignment/>
    </xf>
    <xf numFmtId="9" fontId="3" fillId="0" borderId="20" xfId="59" applyFont="1" applyBorder="1" applyAlignment="1" applyProtection="1">
      <alignment/>
      <protection/>
    </xf>
    <xf numFmtId="9" fontId="3" fillId="0" borderId="22" xfId="59" applyFont="1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 horizontal="left"/>
      <protection/>
    </xf>
    <xf numFmtId="1" fontId="3" fillId="0" borderId="0" xfId="0" applyNumberFormat="1" applyFont="1" applyBorder="1" applyAlignment="1" applyProtection="1">
      <alignment/>
      <protection/>
    </xf>
    <xf numFmtId="9" fontId="3" fillId="0" borderId="0" xfId="59" applyFont="1" applyBorder="1" applyAlignment="1" applyProtection="1">
      <alignment/>
      <protection/>
    </xf>
    <xf numFmtId="1" fontId="8" fillId="0" borderId="0" xfId="0" applyNumberFormat="1" applyFont="1" applyAlignment="1" applyProtection="1">
      <alignment horizontal="left"/>
      <protection/>
    </xf>
    <xf numFmtId="1" fontId="8" fillId="0" borderId="0" xfId="0" applyNumberFormat="1" applyFont="1" applyAlignment="1" applyProtection="1" quotePrefix="1">
      <alignment horizontal="left"/>
      <protection/>
    </xf>
    <xf numFmtId="1" fontId="3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 quotePrefix="1">
      <alignment horizontal="left"/>
    </xf>
    <xf numFmtId="1" fontId="3" fillId="0" borderId="21" xfId="0" applyNumberFormat="1" applyFont="1" applyBorder="1" applyAlignment="1">
      <alignment/>
    </xf>
    <xf numFmtId="1" fontId="3" fillId="0" borderId="22" xfId="0" applyNumberFormat="1" applyFont="1" applyBorder="1" applyAlignment="1" applyProtection="1">
      <alignment horizontal="left"/>
      <protection/>
    </xf>
    <xf numFmtId="1" fontId="3" fillId="0" borderId="23" xfId="0" applyNumberFormat="1" applyFont="1" applyFill="1" applyBorder="1" applyAlignment="1">
      <alignment/>
    </xf>
    <xf numFmtId="1" fontId="3" fillId="34" borderId="0" xfId="0" applyNumberFormat="1" applyFont="1" applyFill="1" applyAlignment="1">
      <alignment/>
    </xf>
    <xf numFmtId="1" fontId="3" fillId="0" borderId="0" xfId="0" applyNumberFormat="1" applyFont="1" applyAlignment="1" applyProtection="1">
      <alignment horizontal="left"/>
      <protection/>
    </xf>
    <xf numFmtId="171" fontId="3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1" fontId="3" fillId="0" borderId="0" xfId="0" applyNumberFormat="1" applyFont="1" applyBorder="1" applyAlignment="1" applyProtection="1">
      <alignment horizontal="left"/>
      <protection/>
    </xf>
    <xf numFmtId="1" fontId="3" fillId="0" borderId="24" xfId="0" applyNumberFormat="1" applyFont="1" applyBorder="1" applyAlignment="1">
      <alignment/>
    </xf>
    <xf numFmtId="1" fontId="3" fillId="0" borderId="25" xfId="0" applyNumberFormat="1" applyFont="1" applyBorder="1" applyAlignment="1" applyProtection="1">
      <alignment horizontal="left"/>
      <protection/>
    </xf>
    <xf numFmtId="1" fontId="3" fillId="0" borderId="19" xfId="0" applyNumberFormat="1" applyFont="1" applyBorder="1" applyAlignment="1" applyProtection="1">
      <alignment/>
      <protection/>
    </xf>
    <xf numFmtId="1" fontId="3" fillId="0" borderId="20" xfId="0" applyNumberFormat="1" applyFont="1" applyBorder="1" applyAlignment="1" applyProtection="1" quotePrefix="1">
      <alignment horizontal="left"/>
      <protection/>
    </xf>
    <xf numFmtId="1" fontId="3" fillId="0" borderId="25" xfId="0" applyNumberFormat="1" applyFont="1" applyBorder="1" applyAlignment="1">
      <alignment/>
    </xf>
    <xf numFmtId="3" fontId="3" fillId="0" borderId="20" xfId="0" applyNumberFormat="1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3" fontId="3" fillId="0" borderId="24" xfId="0" applyNumberFormat="1" applyFont="1" applyBorder="1" applyAlignment="1" applyProtection="1">
      <alignment/>
      <protection/>
    </xf>
    <xf numFmtId="3" fontId="3" fillId="0" borderId="22" xfId="0" applyNumberFormat="1" applyFont="1" applyBorder="1" applyAlignment="1" applyProtection="1">
      <alignment/>
      <protection/>
    </xf>
    <xf numFmtId="3" fontId="3" fillId="34" borderId="20" xfId="0" applyNumberFormat="1" applyFont="1" applyFill="1" applyBorder="1" applyAlignment="1" applyProtection="1">
      <alignment/>
      <protection/>
    </xf>
    <xf numFmtId="3" fontId="3" fillId="0" borderId="22" xfId="0" applyNumberFormat="1" applyFont="1" applyFill="1" applyBorder="1" applyAlignment="1" applyProtection="1">
      <alignment/>
      <protection/>
    </xf>
    <xf numFmtId="1" fontId="3" fillId="34" borderId="20" xfId="0" applyNumberFormat="1" applyFont="1" applyFill="1" applyBorder="1" applyAlignment="1" applyProtection="1" quotePrefix="1">
      <alignment horizontal="left"/>
      <protection/>
    </xf>
    <xf numFmtId="1" fontId="3" fillId="0" borderId="25" xfId="0" applyNumberFormat="1" applyFont="1" applyFill="1" applyBorder="1" applyAlignment="1" applyProtection="1">
      <alignment horizontal="left"/>
      <protection/>
    </xf>
    <xf numFmtId="1" fontId="3" fillId="0" borderId="19" xfId="0" applyNumberFormat="1" applyFont="1" applyFill="1" applyBorder="1" applyAlignment="1" applyProtection="1">
      <alignment/>
      <protection/>
    </xf>
    <xf numFmtId="1" fontId="3" fillId="0" borderId="20" xfId="0" applyNumberFormat="1" applyFont="1" applyFill="1" applyBorder="1" applyAlignment="1" applyProtection="1">
      <alignment horizontal="left"/>
      <protection/>
    </xf>
    <xf numFmtId="3" fontId="3" fillId="0" borderId="20" xfId="0" applyNumberFormat="1" applyFont="1" applyFill="1" applyBorder="1" applyAlignment="1" applyProtection="1">
      <alignment/>
      <protection/>
    </xf>
    <xf numFmtId="9" fontId="3" fillId="0" borderId="20" xfId="59" applyFont="1" applyFill="1" applyBorder="1" applyAlignment="1" applyProtection="1">
      <alignment/>
      <protection/>
    </xf>
    <xf numFmtId="1" fontId="3" fillId="34" borderId="25" xfId="0" applyNumberFormat="1" applyFont="1" applyFill="1" applyBorder="1" applyAlignment="1" applyProtection="1">
      <alignment horizontal="left"/>
      <protection/>
    </xf>
    <xf numFmtId="1" fontId="3" fillId="34" borderId="19" xfId="0" applyNumberFormat="1" applyFont="1" applyFill="1" applyBorder="1" applyAlignment="1" applyProtection="1">
      <alignment/>
      <protection/>
    </xf>
    <xf numFmtId="1" fontId="3" fillId="34" borderId="20" xfId="0" applyNumberFormat="1" applyFont="1" applyFill="1" applyBorder="1" applyAlignment="1" applyProtection="1">
      <alignment horizontal="left"/>
      <protection/>
    </xf>
    <xf numFmtId="9" fontId="3" fillId="34" borderId="20" xfId="59" applyFont="1" applyFill="1" applyBorder="1" applyAlignment="1" applyProtection="1">
      <alignment/>
      <protection/>
    </xf>
    <xf numFmtId="1" fontId="3" fillId="34" borderId="14" xfId="0" applyNumberFormat="1" applyFont="1" applyFill="1" applyBorder="1" applyAlignment="1">
      <alignment/>
    </xf>
    <xf numFmtId="1" fontId="3" fillId="0" borderId="13" xfId="0" applyNumberFormat="1" applyFont="1" applyFill="1" applyBorder="1" applyAlignment="1" applyProtection="1">
      <alignment horizontal="centerContinuous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1" fontId="3" fillId="0" borderId="26" xfId="0" applyNumberFormat="1" applyFont="1" applyBorder="1" applyAlignment="1">
      <alignment horizontal="center"/>
    </xf>
    <xf numFmtId="170" fontId="4" fillId="0" borderId="27" xfId="0" applyFont="1" applyBorder="1" applyAlignment="1">
      <alignment horizontal="center" vertical="center" wrapText="1"/>
    </xf>
    <xf numFmtId="170" fontId="0" fillId="0" borderId="28" xfId="0" applyBorder="1" applyAlignment="1">
      <alignment horizontal="center" vertical="center"/>
    </xf>
    <xf numFmtId="170" fontId="4" fillId="0" borderId="28" xfId="0" applyFont="1" applyBorder="1" applyAlignment="1">
      <alignment horizontal="center" vertical="center"/>
    </xf>
    <xf numFmtId="1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3" fillId="0" borderId="29" xfId="0" applyNumberFormat="1" applyFont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0" borderId="17" xfId="0" applyNumberFormat="1" applyFont="1" applyBorder="1" applyAlignment="1">
      <alignment/>
    </xf>
    <xf numFmtId="1" fontId="3" fillId="0" borderId="24" xfId="0" applyNumberFormat="1" applyFont="1" applyBorder="1" applyAlignment="1" applyProtection="1">
      <alignment horizontal="left"/>
      <protection/>
    </xf>
    <xf numFmtId="9" fontId="3" fillId="0" borderId="24" xfId="59" applyFont="1" applyBorder="1" applyAlignment="1" applyProtection="1">
      <alignment/>
      <protection/>
    </xf>
    <xf numFmtId="170" fontId="4" fillId="0" borderId="30" xfId="0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1" fontId="3" fillId="0" borderId="30" xfId="0" applyNumberFormat="1" applyFont="1" applyFill="1" applyBorder="1" applyAlignment="1" applyProtection="1">
      <alignment horizontal="center"/>
      <protection/>
    </xf>
    <xf numFmtId="1" fontId="3" fillId="0" borderId="31" xfId="0" applyNumberFormat="1" applyFont="1" applyBorder="1" applyAlignment="1">
      <alignment horizontal="center"/>
    </xf>
    <xf numFmtId="3" fontId="3" fillId="0" borderId="32" xfId="0" applyNumberFormat="1" applyFont="1" applyFill="1" applyBorder="1" applyAlignment="1">
      <alignment horizontal="center"/>
    </xf>
    <xf numFmtId="1" fontId="3" fillId="0" borderId="33" xfId="0" applyNumberFormat="1" applyFont="1" applyBorder="1" applyAlignment="1">
      <alignment horizontal="center"/>
    </xf>
    <xf numFmtId="3" fontId="61" fillId="0" borderId="32" xfId="0" applyNumberFormat="1" applyFont="1" applyFill="1" applyBorder="1" applyAlignment="1">
      <alignment horizontal="center"/>
    </xf>
    <xf numFmtId="3" fontId="3" fillId="0" borderId="34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" fontId="3" fillId="0" borderId="32" xfId="59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 applyProtection="1">
      <alignment horizontal="center"/>
      <protection/>
    </xf>
    <xf numFmtId="1" fontId="3" fillId="0" borderId="35" xfId="0" applyNumberFormat="1" applyFont="1" applyBorder="1" applyAlignment="1">
      <alignment horizontal="center"/>
    </xf>
    <xf numFmtId="3" fontId="3" fillId="0" borderId="22" xfId="0" applyNumberFormat="1" applyFont="1" applyFill="1" applyBorder="1" applyAlignment="1" applyProtection="1">
      <alignment horizontal="center"/>
      <protection/>
    </xf>
    <xf numFmtId="3" fontId="3" fillId="0" borderId="36" xfId="0" applyNumberFormat="1" applyFont="1" applyFill="1" applyBorder="1" applyAlignment="1" applyProtection="1">
      <alignment horizontal="center"/>
      <protection/>
    </xf>
    <xf numFmtId="1" fontId="3" fillId="0" borderId="0" xfId="59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1" fontId="3" fillId="0" borderId="38" xfId="0" applyNumberFormat="1" applyFont="1" applyFill="1" applyBorder="1" applyAlignment="1" applyProtection="1">
      <alignment horizontal="center"/>
      <protection/>
    </xf>
    <xf numFmtId="1" fontId="3" fillId="0" borderId="39" xfId="0" applyNumberFormat="1" applyFont="1" applyFill="1" applyBorder="1" applyAlignment="1" applyProtection="1">
      <alignment horizontal="center" vertical="center"/>
      <protection/>
    </xf>
    <xf numFmtId="1" fontId="3" fillId="0" borderId="40" xfId="0" applyNumberFormat="1" applyFont="1" applyFill="1" applyBorder="1" applyAlignment="1" applyProtection="1">
      <alignment horizontal="center" vertical="center"/>
      <protection/>
    </xf>
    <xf numFmtId="1" fontId="3" fillId="0" borderId="31" xfId="0" applyNumberFormat="1" applyFont="1" applyFill="1" applyBorder="1" applyAlignment="1">
      <alignment horizontal="center"/>
    </xf>
    <xf numFmtId="1" fontId="9" fillId="0" borderId="41" xfId="59" applyNumberFormat="1" applyFont="1" applyFill="1" applyBorder="1" applyAlignment="1">
      <alignment horizontal="center"/>
    </xf>
    <xf numFmtId="1" fontId="3" fillId="0" borderId="34" xfId="59" applyNumberFormat="1" applyFont="1" applyFill="1" applyBorder="1" applyAlignment="1">
      <alignment horizontal="center"/>
    </xf>
    <xf numFmtId="1" fontId="3" fillId="0" borderId="31" xfId="59" applyNumberFormat="1" applyFont="1" applyFill="1" applyBorder="1" applyAlignment="1">
      <alignment horizontal="center"/>
    </xf>
    <xf numFmtId="1" fontId="3" fillId="0" borderId="41" xfId="59" applyNumberFormat="1" applyFont="1" applyFill="1" applyBorder="1" applyAlignment="1">
      <alignment horizontal="center"/>
    </xf>
    <xf numFmtId="3" fontId="3" fillId="0" borderId="42" xfId="0" applyNumberFormat="1" applyFont="1" applyFill="1" applyBorder="1" applyAlignment="1">
      <alignment horizontal="center"/>
    </xf>
    <xf numFmtId="1" fontId="3" fillId="0" borderId="33" xfId="0" applyNumberFormat="1" applyFont="1" applyFill="1" applyBorder="1" applyAlignment="1">
      <alignment horizontal="center"/>
    </xf>
    <xf numFmtId="1" fontId="3" fillId="0" borderId="0" xfId="59" applyNumberFormat="1" applyFont="1" applyFill="1" applyAlignment="1">
      <alignment horizontal="center"/>
    </xf>
    <xf numFmtId="1" fontId="3" fillId="0" borderId="29" xfId="59" applyNumberFormat="1" applyFont="1" applyFill="1" applyBorder="1" applyAlignment="1">
      <alignment horizontal="center"/>
    </xf>
    <xf numFmtId="170" fontId="4" fillId="0" borderId="43" xfId="0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70" fontId="4" fillId="0" borderId="28" xfId="0" applyFont="1" applyFill="1" applyBorder="1" applyAlignment="1">
      <alignment horizontal="center" vertical="center"/>
    </xf>
    <xf numFmtId="170" fontId="4" fillId="0" borderId="27" xfId="0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 applyProtection="1">
      <alignment horizontal="center"/>
      <protection/>
    </xf>
    <xf numFmtId="1" fontId="9" fillId="0" borderId="32" xfId="59" applyNumberFormat="1" applyFont="1" applyFill="1" applyBorder="1" applyAlignment="1">
      <alignment horizontal="center"/>
    </xf>
    <xf numFmtId="3" fontId="3" fillId="0" borderId="44" xfId="0" applyNumberFormat="1" applyFont="1" applyFill="1" applyBorder="1" applyAlignment="1" applyProtection="1">
      <alignment horizontal="center"/>
      <protection/>
    </xf>
    <xf numFmtId="1" fontId="3" fillId="0" borderId="20" xfId="0" applyNumberFormat="1" applyFont="1" applyFill="1" applyBorder="1" applyAlignment="1" applyProtection="1">
      <alignment horizontal="center"/>
      <protection/>
    </xf>
    <xf numFmtId="3" fontId="3" fillId="0" borderId="24" xfId="0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 applyProtection="1">
      <alignment horizontal="center"/>
      <protection/>
    </xf>
    <xf numFmtId="3" fontId="3" fillId="0" borderId="24" xfId="0" applyNumberFormat="1" applyFont="1" applyFill="1" applyBorder="1" applyAlignment="1" applyProtection="1">
      <alignment horizontal="center"/>
      <protection/>
    </xf>
    <xf numFmtId="1" fontId="3" fillId="0" borderId="29" xfId="0" applyNumberFormat="1" applyFont="1" applyFill="1" applyBorder="1" applyAlignment="1">
      <alignment horizontal="center"/>
    </xf>
    <xf numFmtId="1" fontId="3" fillId="0" borderId="33" xfId="59" applyNumberFormat="1" applyFont="1" applyFill="1" applyBorder="1" applyAlignment="1">
      <alignment horizontal="center"/>
    </xf>
    <xf numFmtId="170" fontId="12" fillId="0" borderId="30" xfId="0" applyFont="1" applyFill="1" applyBorder="1" applyAlignment="1">
      <alignment horizontal="center" vertical="center" wrapText="1"/>
    </xf>
    <xf numFmtId="1" fontId="3" fillId="0" borderId="45" xfId="0" applyNumberFormat="1" applyFont="1" applyFill="1" applyBorder="1" applyAlignment="1" applyProtection="1">
      <alignment vertical="center" wrapText="1"/>
      <protection/>
    </xf>
    <xf numFmtId="1" fontId="3" fillId="0" borderId="46" xfId="0" applyNumberFormat="1" applyFont="1" applyFill="1" applyBorder="1" applyAlignment="1" applyProtection="1">
      <alignment vertical="center" wrapText="1"/>
      <protection/>
    </xf>
    <xf numFmtId="1" fontId="5" fillId="0" borderId="12" xfId="0" applyNumberFormat="1" applyFont="1" applyFill="1" applyBorder="1" applyAlignment="1" applyProtection="1">
      <alignment vertical="center"/>
      <protection/>
    </xf>
    <xf numFmtId="1" fontId="5" fillId="0" borderId="47" xfId="0" applyNumberFormat="1" applyFont="1" applyFill="1" applyBorder="1" applyAlignment="1" applyProtection="1">
      <alignment vertical="center"/>
      <protection/>
    </xf>
    <xf numFmtId="1" fontId="3" fillId="0" borderId="0" xfId="0" applyNumberFormat="1" applyFont="1" applyFill="1" applyBorder="1" applyAlignment="1" applyProtection="1">
      <alignment vertical="center" wrapText="1"/>
      <protection/>
    </xf>
    <xf numFmtId="1" fontId="3" fillId="0" borderId="48" xfId="0" applyNumberFormat="1" applyFont="1" applyFill="1" applyBorder="1" applyAlignment="1" applyProtection="1">
      <alignment vertical="center" wrapText="1"/>
      <protection/>
    </xf>
    <xf numFmtId="1" fontId="5" fillId="0" borderId="0" xfId="0" applyNumberFormat="1" applyFont="1" applyFill="1" applyBorder="1" applyAlignment="1" applyProtection="1">
      <alignment vertical="center"/>
      <protection/>
    </xf>
    <xf numFmtId="1" fontId="5" fillId="0" borderId="48" xfId="0" applyNumberFormat="1" applyFont="1" applyFill="1" applyBorder="1" applyAlignment="1" applyProtection="1">
      <alignment vertical="center"/>
      <protection/>
    </xf>
    <xf numFmtId="1" fontId="3" fillId="0" borderId="49" xfId="0" applyNumberFormat="1" applyFont="1" applyFill="1" applyBorder="1" applyAlignment="1" applyProtection="1">
      <alignment vertical="center" wrapText="1"/>
      <protection/>
    </xf>
    <xf numFmtId="1" fontId="3" fillId="0" borderId="50" xfId="0" applyNumberFormat="1" applyFont="1" applyFill="1" applyBorder="1" applyAlignment="1" applyProtection="1">
      <alignment vertical="center" wrapText="1"/>
      <protection/>
    </xf>
    <xf numFmtId="1" fontId="3" fillId="0" borderId="37" xfId="0" applyNumberFormat="1" applyFont="1" applyFill="1" applyBorder="1" applyAlignment="1" applyProtection="1">
      <alignment vertical="center" wrapText="1"/>
      <protection/>
    </xf>
    <xf numFmtId="1" fontId="3" fillId="0" borderId="33" xfId="0" applyNumberFormat="1" applyFont="1" applyFill="1" applyBorder="1" applyAlignment="1" applyProtection="1">
      <alignment vertical="center" wrapText="1"/>
      <protection/>
    </xf>
    <xf numFmtId="170" fontId="4" fillId="0" borderId="0" xfId="0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170" fontId="4" fillId="0" borderId="29" xfId="0" applyFont="1" applyFill="1" applyBorder="1" applyAlignment="1">
      <alignment horizontal="center" vertical="center"/>
    </xf>
    <xf numFmtId="1" fontId="3" fillId="35" borderId="32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 applyProtection="1">
      <alignment horizontal="center" vertical="center"/>
      <protection/>
    </xf>
    <xf numFmtId="1" fontId="13" fillId="0" borderId="20" xfId="0" applyNumberFormat="1" applyFont="1" applyBorder="1" applyAlignment="1" applyProtection="1">
      <alignment horizontal="left" vertical="center"/>
      <protection/>
    </xf>
    <xf numFmtId="1" fontId="13" fillId="0" borderId="51" xfId="0" applyNumberFormat="1" applyFont="1" applyBorder="1" applyAlignment="1" applyProtection="1">
      <alignment horizontal="left" vertical="center"/>
      <protection/>
    </xf>
    <xf numFmtId="1" fontId="13" fillId="0" borderId="24" xfId="0" applyNumberFormat="1" applyFont="1" applyBorder="1" applyAlignment="1">
      <alignment vertical="center"/>
    </xf>
    <xf numFmtId="1" fontId="13" fillId="0" borderId="24" xfId="0" applyNumberFormat="1" applyFont="1" applyBorder="1" applyAlignment="1">
      <alignment horizontal="center" vertical="center"/>
    </xf>
    <xf numFmtId="1" fontId="13" fillId="0" borderId="52" xfId="0" applyNumberFormat="1" applyFont="1" applyBorder="1" applyAlignment="1">
      <alignment horizontal="center" vertical="center"/>
    </xf>
    <xf numFmtId="3" fontId="13" fillId="0" borderId="20" xfId="0" applyNumberFormat="1" applyFont="1" applyBorder="1" applyAlignment="1" applyProtection="1">
      <alignment horizontal="center" vertical="center"/>
      <protection/>
    </xf>
    <xf numFmtId="3" fontId="13" fillId="0" borderId="53" xfId="0" applyNumberFormat="1" applyFont="1" applyBorder="1" applyAlignment="1" applyProtection="1">
      <alignment horizontal="center" vertical="center"/>
      <protection/>
    </xf>
    <xf numFmtId="3" fontId="13" fillId="0" borderId="53" xfId="0" applyNumberFormat="1" applyFont="1" applyBorder="1" applyAlignment="1" applyProtection="1">
      <alignment horizontal="center" vertical="center" wrapText="1"/>
      <protection/>
    </xf>
    <xf numFmtId="1" fontId="13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 applyProtection="1">
      <alignment horizontal="center" vertical="center"/>
      <protection/>
    </xf>
    <xf numFmtId="3" fontId="13" fillId="0" borderId="48" xfId="0" applyNumberFormat="1" applyFont="1" applyBorder="1" applyAlignment="1" applyProtection="1">
      <alignment horizontal="center" vertical="center"/>
      <protection/>
    </xf>
    <xf numFmtId="3" fontId="13" fillId="0" borderId="24" xfId="0" applyNumberFormat="1" applyFont="1" applyBorder="1" applyAlignment="1" applyProtection="1">
      <alignment horizontal="center" vertical="center"/>
      <protection/>
    </xf>
    <xf numFmtId="3" fontId="13" fillId="0" borderId="52" xfId="0" applyNumberFormat="1" applyFont="1" applyBorder="1" applyAlignment="1" applyProtection="1">
      <alignment horizontal="center" vertical="center"/>
      <protection/>
    </xf>
    <xf numFmtId="1" fontId="13" fillId="34" borderId="20" xfId="0" applyNumberFormat="1" applyFont="1" applyFill="1" applyBorder="1" applyAlignment="1" applyProtection="1">
      <alignment horizontal="left" vertical="center"/>
      <protection/>
    </xf>
    <xf numFmtId="1" fontId="13" fillId="0" borderId="0" xfId="0" applyNumberFormat="1" applyFont="1" applyBorder="1" applyAlignment="1" applyProtection="1">
      <alignment horizontal="left" vertical="center"/>
      <protection/>
    </xf>
    <xf numFmtId="1" fontId="13" fillId="0" borderId="54" xfId="0" applyNumberFormat="1" applyFont="1" applyBorder="1" applyAlignment="1" applyProtection="1">
      <alignment horizontal="left" vertical="center"/>
      <protection/>
    </xf>
    <xf numFmtId="1" fontId="13" fillId="0" borderId="24" xfId="0" applyNumberFormat="1" applyFont="1" applyBorder="1" applyAlignment="1" applyProtection="1">
      <alignment horizontal="left" vertical="center"/>
      <protection/>
    </xf>
    <xf numFmtId="1" fontId="13" fillId="0" borderId="20" xfId="0" applyNumberFormat="1" applyFont="1" applyFill="1" applyBorder="1" applyAlignment="1" applyProtection="1">
      <alignment horizontal="left" vertical="center"/>
      <protection/>
    </xf>
    <xf numFmtId="3" fontId="13" fillId="0" borderId="20" xfId="0" applyNumberFormat="1" applyFont="1" applyBorder="1" applyAlignment="1" applyProtection="1">
      <alignment horizontal="center" vertical="center" wrapText="1"/>
      <protection/>
    </xf>
    <xf numFmtId="1" fontId="3" fillId="0" borderId="25" xfId="0" applyNumberFormat="1" applyFont="1" applyBorder="1" applyAlignment="1" applyProtection="1">
      <alignment horizontal="left" vertical="center"/>
      <protection/>
    </xf>
    <xf numFmtId="3" fontId="3" fillId="0" borderId="0" xfId="0" applyNumberFormat="1" applyFont="1" applyBorder="1" applyAlignment="1" applyProtection="1">
      <alignment horizontal="center" vertical="center"/>
      <protection/>
    </xf>
    <xf numFmtId="172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1" fontId="3" fillId="0" borderId="14" xfId="0" applyNumberFormat="1" applyFont="1" applyBorder="1" applyAlignment="1">
      <alignment vertical="center"/>
    </xf>
    <xf numFmtId="1" fontId="3" fillId="0" borderId="18" xfId="0" applyNumberFormat="1" applyFont="1" applyBorder="1" applyAlignment="1">
      <alignment vertical="center"/>
    </xf>
    <xf numFmtId="1" fontId="3" fillId="0" borderId="10" xfId="0" applyNumberFormat="1" applyFont="1" applyBorder="1" applyAlignment="1">
      <alignment vertical="center"/>
    </xf>
    <xf numFmtId="1" fontId="3" fillId="34" borderId="14" xfId="0" applyNumberFormat="1" applyFont="1" applyFill="1" applyBorder="1" applyAlignment="1">
      <alignment vertical="center"/>
    </xf>
    <xf numFmtId="172" fontId="3" fillId="34" borderId="0" xfId="0" applyNumberFormat="1" applyFont="1" applyFill="1" applyAlignment="1">
      <alignment vertical="center"/>
    </xf>
    <xf numFmtId="1" fontId="3" fillId="34" borderId="0" xfId="0" applyNumberFormat="1" applyFont="1" applyFill="1" applyAlignment="1">
      <alignment vertical="center"/>
    </xf>
    <xf numFmtId="1" fontId="13" fillId="0" borderId="55" xfId="0" applyNumberFormat="1" applyFont="1" applyBorder="1" applyAlignment="1" applyProtection="1">
      <alignment horizontal="left" vertical="center"/>
      <protection/>
    </xf>
    <xf numFmtId="3" fontId="13" fillId="0" borderId="55" xfId="0" applyNumberFormat="1" applyFont="1" applyBorder="1" applyAlignment="1" applyProtection="1">
      <alignment horizontal="center" vertical="center"/>
      <protection/>
    </xf>
    <xf numFmtId="3" fontId="13" fillId="0" borderId="56" xfId="0" applyNumberFormat="1" applyFont="1" applyBorder="1" applyAlignment="1" applyProtection="1">
      <alignment horizontal="center" vertical="center"/>
      <protection/>
    </xf>
    <xf numFmtId="49" fontId="13" fillId="0" borderId="20" xfId="0" applyNumberFormat="1" applyFont="1" applyBorder="1" applyAlignment="1" applyProtection="1">
      <alignment horizontal="center" vertical="center"/>
      <protection/>
    </xf>
    <xf numFmtId="1" fontId="15" fillId="0" borderId="20" xfId="0" applyNumberFormat="1" applyFont="1" applyBorder="1" applyAlignment="1" applyProtection="1">
      <alignment horizontal="left" vertical="center"/>
      <protection/>
    </xf>
    <xf numFmtId="3" fontId="15" fillId="0" borderId="20" xfId="0" applyNumberFormat="1" applyFont="1" applyBorder="1" applyAlignment="1" applyProtection="1">
      <alignment horizontal="center" vertical="center" wrapText="1"/>
      <protection/>
    </xf>
    <xf numFmtId="1" fontId="15" fillId="0" borderId="52" xfId="0" applyNumberFormat="1" applyFont="1" applyBorder="1" applyAlignment="1">
      <alignment horizontal="center" vertical="center"/>
    </xf>
    <xf numFmtId="3" fontId="15" fillId="0" borderId="53" xfId="0" applyNumberFormat="1" applyFont="1" applyBorder="1" applyAlignment="1" applyProtection="1">
      <alignment horizontal="center" vertical="center" wrapText="1"/>
      <protection/>
    </xf>
    <xf numFmtId="3" fontId="15" fillId="0" borderId="53" xfId="0" applyNumberFormat="1" applyFont="1" applyBorder="1" applyAlignment="1" applyProtection="1">
      <alignment horizontal="center" vertical="center"/>
      <protection/>
    </xf>
    <xf numFmtId="3" fontId="15" fillId="0" borderId="48" xfId="0" applyNumberFormat="1" applyFont="1" applyBorder="1" applyAlignment="1" applyProtection="1">
      <alignment horizontal="center" vertical="center"/>
      <protection/>
    </xf>
    <xf numFmtId="3" fontId="15" fillId="0" borderId="52" xfId="0" applyNumberFormat="1" applyFont="1" applyBorder="1" applyAlignment="1" applyProtection="1">
      <alignment horizontal="center" vertical="center"/>
      <protection/>
    </xf>
    <xf numFmtId="3" fontId="62" fillId="0" borderId="53" xfId="53" applyNumberFormat="1" applyFont="1" applyBorder="1" applyAlignment="1" applyProtection="1">
      <alignment horizontal="center" vertical="center"/>
      <protection/>
    </xf>
    <xf numFmtId="3" fontId="15" fillId="0" borderId="56" xfId="0" applyNumberFormat="1" applyFont="1" applyBorder="1" applyAlignment="1" applyProtection="1">
      <alignment horizontal="center" vertical="center"/>
      <protection/>
    </xf>
    <xf numFmtId="3" fontId="62" fillId="0" borderId="53" xfId="53" applyNumberFormat="1" applyFont="1" applyBorder="1" applyAlignment="1" applyProtection="1">
      <alignment horizontal="center" vertical="center" wrapText="1"/>
      <protection/>
    </xf>
    <xf numFmtId="1" fontId="13" fillId="0" borderId="20" xfId="0" applyNumberFormat="1" applyFont="1" applyBorder="1" applyAlignment="1" applyProtection="1">
      <alignment horizontal="left" vertical="center" wrapText="1"/>
      <protection/>
    </xf>
    <xf numFmtId="3" fontId="15" fillId="0" borderId="57" xfId="0" applyNumberFormat="1" applyFont="1" applyBorder="1" applyAlignment="1" applyProtection="1">
      <alignment horizontal="center" vertical="center"/>
      <protection/>
    </xf>
    <xf numFmtId="1" fontId="14" fillId="0" borderId="0" xfId="0" applyNumberFormat="1" applyFont="1" applyAlignment="1" applyProtection="1">
      <alignment horizontal="center" vertical="center"/>
      <protection/>
    </xf>
    <xf numFmtId="1" fontId="13" fillId="0" borderId="58" xfId="0" applyNumberFormat="1" applyFont="1" applyFill="1" applyBorder="1" applyAlignment="1" applyProtection="1">
      <alignment horizontal="left" vertical="center"/>
      <protection/>
    </xf>
    <xf numFmtId="3" fontId="13" fillId="0" borderId="58" xfId="0" applyNumberFormat="1" applyFont="1" applyFill="1" applyBorder="1" applyAlignment="1" applyProtection="1">
      <alignment horizontal="center" vertical="center"/>
      <protection/>
    </xf>
    <xf numFmtId="3" fontId="13" fillId="0" borderId="59" xfId="0" applyNumberFormat="1" applyFont="1" applyFill="1" applyBorder="1" applyAlignment="1" applyProtection="1">
      <alignment horizontal="center" vertical="center"/>
      <protection/>
    </xf>
    <xf numFmtId="3" fontId="63" fillId="0" borderId="60" xfId="53" applyNumberFormat="1" applyFont="1" applyBorder="1" applyAlignment="1" applyProtection="1">
      <alignment horizontal="center" vertical="center"/>
      <protection/>
    </xf>
    <xf numFmtId="1" fontId="8" fillId="0" borderId="0" xfId="0" applyNumberFormat="1" applyFont="1" applyAlignment="1" applyProtection="1">
      <alignment horizontal="left" vertical="center"/>
      <protection/>
    </xf>
    <xf numFmtId="1" fontId="3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171" fontId="3" fillId="0" borderId="0" xfId="0" applyNumberFormat="1" applyFont="1" applyAlignment="1">
      <alignment vertical="center"/>
    </xf>
    <xf numFmtId="1" fontId="3" fillId="33" borderId="10" xfId="0" applyNumberFormat="1" applyFont="1" applyFill="1" applyBorder="1" applyAlignment="1">
      <alignment vertical="center"/>
    </xf>
    <xf numFmtId="1" fontId="3" fillId="33" borderId="14" xfId="0" applyNumberFormat="1" applyFont="1" applyFill="1" applyBorder="1" applyAlignment="1" applyProtection="1">
      <alignment horizontal="left" vertical="center"/>
      <protection/>
    </xf>
    <xf numFmtId="1" fontId="3" fillId="33" borderId="14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48" xfId="0" applyNumberFormat="1" applyFont="1" applyBorder="1" applyAlignment="1">
      <alignment horizontal="center" vertical="center"/>
    </xf>
    <xf numFmtId="1" fontId="15" fillId="0" borderId="48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 applyProtection="1">
      <alignment horizontal="center" vertical="center" wrapText="1"/>
      <protection/>
    </xf>
    <xf numFmtId="1" fontId="3" fillId="34" borderId="25" xfId="0" applyNumberFormat="1" applyFont="1" applyFill="1" applyBorder="1" applyAlignment="1" applyProtection="1">
      <alignment horizontal="left" vertical="center"/>
      <protection/>
    </xf>
    <xf numFmtId="1" fontId="3" fillId="0" borderId="25" xfId="0" applyNumberFormat="1" applyFont="1" applyBorder="1" applyAlignment="1">
      <alignment vertical="center"/>
    </xf>
    <xf numFmtId="1" fontId="3" fillId="0" borderId="25" xfId="0" applyNumberFormat="1" applyFont="1" applyFill="1" applyBorder="1" applyAlignment="1" applyProtection="1">
      <alignment horizontal="left" vertical="center"/>
      <protection/>
    </xf>
    <xf numFmtId="172" fontId="3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1" fontId="3" fillId="0" borderId="0" xfId="0" applyNumberFormat="1" applyFont="1" applyBorder="1" applyAlignment="1" applyProtection="1">
      <alignment horizontal="left" vertical="center"/>
      <protection/>
    </xf>
    <xf numFmtId="3" fontId="3" fillId="0" borderId="48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 quotePrefix="1">
      <alignment horizontal="left" vertical="center"/>
    </xf>
    <xf numFmtId="1" fontId="3" fillId="0" borderId="0" xfId="0" applyNumberFormat="1" applyFont="1" applyFill="1" applyBorder="1" applyAlignment="1" applyProtection="1">
      <alignment horizontal="left" vertical="center"/>
      <protection/>
    </xf>
    <xf numFmtId="3" fontId="15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 horizontal="left" vertical="center"/>
      <protection/>
    </xf>
    <xf numFmtId="1" fontId="3" fillId="0" borderId="0" xfId="0" applyNumberFormat="1" applyFont="1" applyBorder="1" applyAlignment="1" applyProtection="1">
      <alignment horizontal="center" vertical="center"/>
      <protection/>
    </xf>
    <xf numFmtId="1" fontId="15" fillId="0" borderId="0" xfId="0" applyNumberFormat="1" applyFont="1" applyBorder="1" applyAlignment="1" applyProtection="1">
      <alignment horizontal="center" vertical="center"/>
      <protection/>
    </xf>
    <xf numFmtId="3" fontId="64" fillId="0" borderId="59" xfId="0" applyNumberFormat="1" applyFont="1" applyFill="1" applyBorder="1" applyAlignment="1" applyProtection="1">
      <alignment horizontal="center" vertical="center" wrapText="1"/>
      <protection/>
    </xf>
    <xf numFmtId="170" fontId="65" fillId="0" borderId="0" xfId="0" applyFont="1" applyAlignment="1">
      <alignment horizontal="center" vertical="center"/>
    </xf>
    <xf numFmtId="170" fontId="65" fillId="0" borderId="0" xfId="0" applyFont="1" applyAlignment="1">
      <alignment horizontal="center" vertical="center" wrapText="1"/>
    </xf>
    <xf numFmtId="3" fontId="64" fillId="0" borderId="53" xfId="53" applyNumberFormat="1" applyFont="1" applyBorder="1" applyAlignment="1" applyProtection="1">
      <alignment horizontal="center" vertical="center"/>
      <protection/>
    </xf>
    <xf numFmtId="3" fontId="66" fillId="0" borderId="58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Alignment="1">
      <alignment horizontal="left" vertical="center"/>
    </xf>
    <xf numFmtId="1" fontId="14" fillId="0" borderId="0" xfId="0" applyNumberFormat="1" applyFont="1" applyAlignment="1" applyProtection="1">
      <alignment horizontal="left" vertical="center"/>
      <protection/>
    </xf>
    <xf numFmtId="1" fontId="13" fillId="0" borderId="0" xfId="0" applyNumberFormat="1" applyFont="1" applyFill="1" applyBorder="1" applyAlignment="1" applyProtection="1">
      <alignment horizontal="left" vertical="center"/>
      <protection/>
    </xf>
    <xf numFmtId="1" fontId="3" fillId="0" borderId="0" xfId="0" applyNumberFormat="1" applyFont="1" applyBorder="1" applyAlignment="1">
      <alignment horizontal="left" vertical="center"/>
    </xf>
    <xf numFmtId="1" fontId="3" fillId="0" borderId="0" xfId="0" applyNumberFormat="1" applyFont="1" applyBorder="1" applyAlignment="1" applyProtection="1">
      <alignment horizontal="left" vertical="center" wrapText="1"/>
      <protection/>
    </xf>
    <xf numFmtId="3" fontId="16" fillId="0" borderId="20" xfId="0" applyNumberFormat="1" applyFont="1" applyBorder="1" applyAlignment="1" applyProtection="1">
      <alignment horizontal="center" vertical="center" wrapText="1"/>
      <protection/>
    </xf>
    <xf numFmtId="3" fontId="63" fillId="0" borderId="53" xfId="53" applyNumberFormat="1" applyFont="1" applyBorder="1" applyAlignment="1" applyProtection="1">
      <alignment horizontal="center" vertical="center"/>
      <protection/>
    </xf>
    <xf numFmtId="3" fontId="67" fillId="0" borderId="53" xfId="53" applyNumberFormat="1" applyFont="1" applyBorder="1" applyAlignment="1" applyProtection="1">
      <alignment horizontal="center" vertical="center" wrapText="1"/>
      <protection/>
    </xf>
    <xf numFmtId="1" fontId="13" fillId="0" borderId="61" xfId="0" applyNumberFormat="1" applyFont="1" applyBorder="1" applyAlignment="1" applyProtection="1">
      <alignment horizontal="center" vertical="center"/>
      <protection/>
    </xf>
    <xf numFmtId="1" fontId="13" fillId="34" borderId="61" xfId="0" applyNumberFormat="1" applyFont="1" applyFill="1" applyBorder="1" applyAlignment="1" applyProtection="1">
      <alignment horizontal="center" vertical="center"/>
      <protection/>
    </xf>
    <xf numFmtId="1" fontId="13" fillId="0" borderId="62" xfId="0" applyNumberFormat="1" applyFont="1" applyFill="1" applyBorder="1" applyAlignment="1" applyProtection="1">
      <alignment horizontal="center" vertical="center"/>
      <protection/>
    </xf>
    <xf numFmtId="1" fontId="13" fillId="0" borderId="61" xfId="0" applyNumberFormat="1" applyFont="1" applyBorder="1" applyAlignment="1">
      <alignment horizontal="center" vertical="center"/>
    </xf>
    <xf numFmtId="1" fontId="13" fillId="0" borderId="61" xfId="0" applyNumberFormat="1" applyFont="1" applyBorder="1" applyAlignment="1" applyProtection="1">
      <alignment horizontal="center" vertical="center" wrapText="1"/>
      <protection/>
    </xf>
    <xf numFmtId="1" fontId="13" fillId="0" borderId="63" xfId="0" applyNumberFormat="1" applyFont="1" applyBorder="1" applyAlignment="1" applyProtection="1">
      <alignment horizontal="center" vertical="center"/>
      <protection/>
    </xf>
    <xf numFmtId="1" fontId="3" fillId="0" borderId="54" xfId="0" applyNumberFormat="1" applyFont="1" applyBorder="1" applyAlignment="1">
      <alignment horizontal="left" vertical="center"/>
    </xf>
    <xf numFmtId="1" fontId="13" fillId="0" borderId="54" xfId="0" applyNumberFormat="1" applyFont="1" applyBorder="1" applyAlignment="1">
      <alignment horizontal="left" vertical="center"/>
    </xf>
    <xf numFmtId="1" fontId="13" fillId="0" borderId="51" xfId="0" applyNumberFormat="1" applyFont="1" applyBorder="1" applyAlignment="1">
      <alignment horizontal="left" vertical="center"/>
    </xf>
    <xf numFmtId="1" fontId="3" fillId="0" borderId="23" xfId="0" applyNumberFormat="1" applyFont="1" applyFill="1" applyBorder="1" applyAlignment="1">
      <alignment horizontal="left" vertical="center"/>
    </xf>
    <xf numFmtId="3" fontId="68" fillId="0" borderId="53" xfId="0" applyNumberFormat="1" applyFont="1" applyBorder="1" applyAlignment="1" applyProtection="1">
      <alignment horizontal="center" vertical="center" wrapText="1"/>
      <protection/>
    </xf>
    <xf numFmtId="3" fontId="3" fillId="0" borderId="31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 applyProtection="1">
      <alignment horizontal="center"/>
      <protection/>
    </xf>
    <xf numFmtId="1" fontId="3" fillId="0" borderId="64" xfId="0" applyNumberFormat="1" applyFont="1" applyFill="1" applyBorder="1" applyAlignment="1" applyProtection="1">
      <alignment horizontal="center" vertical="center" wrapText="1"/>
      <protection/>
    </xf>
    <xf numFmtId="1" fontId="3" fillId="0" borderId="45" xfId="0" applyNumberFormat="1" applyFont="1" applyFill="1" applyBorder="1" applyAlignment="1" applyProtection="1">
      <alignment horizontal="center" vertical="center" wrapText="1"/>
      <protection/>
    </xf>
    <xf numFmtId="1" fontId="3" fillId="0" borderId="46" xfId="0" applyNumberFormat="1" applyFont="1" applyFill="1" applyBorder="1" applyAlignment="1" applyProtection="1">
      <alignment horizontal="center" vertical="center" wrapText="1"/>
      <protection/>
    </xf>
    <xf numFmtId="1" fontId="3" fillId="0" borderId="54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1" fontId="3" fillId="0" borderId="48" xfId="0" applyNumberFormat="1" applyFont="1" applyFill="1" applyBorder="1" applyAlignment="1" applyProtection="1">
      <alignment horizontal="center" vertical="center" wrapText="1"/>
      <protection/>
    </xf>
    <xf numFmtId="1" fontId="3" fillId="0" borderId="65" xfId="0" applyNumberFormat="1" applyFont="1" applyFill="1" applyBorder="1" applyAlignment="1" applyProtection="1">
      <alignment horizontal="center" vertical="center" wrapText="1"/>
      <protection/>
    </xf>
    <xf numFmtId="1" fontId="3" fillId="0" borderId="49" xfId="0" applyNumberFormat="1" applyFont="1" applyFill="1" applyBorder="1" applyAlignment="1" applyProtection="1">
      <alignment horizontal="center" vertical="center" wrapText="1"/>
      <protection/>
    </xf>
    <xf numFmtId="1" fontId="3" fillId="0" borderId="50" xfId="0" applyNumberFormat="1" applyFont="1" applyFill="1" applyBorder="1" applyAlignment="1" applyProtection="1">
      <alignment horizontal="center" vertical="center" wrapText="1"/>
      <protection/>
    </xf>
    <xf numFmtId="1" fontId="3" fillId="0" borderId="11" xfId="0" applyNumberFormat="1" applyFont="1" applyFill="1" applyBorder="1" applyAlignment="1" applyProtection="1">
      <alignment horizontal="center"/>
      <protection/>
    </xf>
    <xf numFmtId="1" fontId="3" fillId="0" borderId="12" xfId="0" applyNumberFormat="1" applyFont="1" applyFill="1" applyBorder="1" applyAlignment="1" applyProtection="1">
      <alignment horizontal="center"/>
      <protection/>
    </xf>
    <xf numFmtId="1" fontId="3" fillId="0" borderId="66" xfId="0" applyNumberFormat="1" applyFont="1" applyFill="1" applyBorder="1" applyAlignment="1" applyProtection="1">
      <alignment horizontal="center"/>
      <protection/>
    </xf>
    <xf numFmtId="1" fontId="5" fillId="0" borderId="67" xfId="0" applyNumberFormat="1" applyFont="1" applyFill="1" applyBorder="1" applyAlignment="1" applyProtection="1">
      <alignment horizontal="center" vertical="center"/>
      <protection/>
    </xf>
    <xf numFmtId="1" fontId="5" fillId="0" borderId="68" xfId="0" applyNumberFormat="1" applyFont="1" applyFill="1" applyBorder="1" applyAlignment="1" applyProtection="1">
      <alignment horizontal="center" vertical="center"/>
      <protection/>
    </xf>
    <xf numFmtId="170" fontId="4" fillId="0" borderId="68" xfId="0" applyFont="1" applyBorder="1" applyAlignment="1">
      <alignment horizontal="center" vertical="center"/>
    </xf>
    <xf numFmtId="1" fontId="6" fillId="0" borderId="11" xfId="0" applyNumberFormat="1" applyFont="1" applyFill="1" applyBorder="1" applyAlignment="1" applyProtection="1">
      <alignment horizontal="center" vertical="center"/>
      <protection/>
    </xf>
    <xf numFmtId="1" fontId="6" fillId="0" borderId="13" xfId="0" applyNumberFormat="1" applyFont="1" applyFill="1" applyBorder="1" applyAlignment="1" applyProtection="1">
      <alignment horizontal="center" vertical="center"/>
      <protection/>
    </xf>
    <xf numFmtId="170" fontId="4" fillId="0" borderId="13" xfId="0" applyFont="1" applyBorder="1" applyAlignment="1">
      <alignment horizontal="center" vertical="center"/>
    </xf>
    <xf numFmtId="1" fontId="3" fillId="0" borderId="69" xfId="0" applyNumberFormat="1" applyFont="1" applyFill="1" applyBorder="1" applyAlignment="1" applyProtection="1">
      <alignment horizontal="center" vertical="center"/>
      <protection/>
    </xf>
    <xf numFmtId="1" fontId="3" fillId="0" borderId="66" xfId="0" applyNumberFormat="1" applyFont="1" applyFill="1" applyBorder="1" applyAlignment="1" applyProtection="1">
      <alignment horizontal="center" vertical="center"/>
      <protection/>
    </xf>
    <xf numFmtId="170" fontId="0" fillId="0" borderId="70" xfId="0" applyBorder="1" applyAlignment="1">
      <alignment horizontal="center" vertical="center"/>
    </xf>
    <xf numFmtId="1" fontId="3" fillId="0" borderId="38" xfId="0" applyNumberFormat="1" applyFont="1" applyBorder="1" applyAlignment="1">
      <alignment horizontal="center" vertical="center"/>
    </xf>
    <xf numFmtId="1" fontId="3" fillId="0" borderId="39" xfId="0" applyNumberFormat="1" applyFont="1" applyBorder="1" applyAlignment="1">
      <alignment horizontal="center" vertical="center"/>
    </xf>
    <xf numFmtId="1" fontId="3" fillId="0" borderId="40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/>
    </xf>
    <xf numFmtId="1" fontId="3" fillId="0" borderId="33" xfId="0" applyNumberFormat="1" applyFont="1" applyBorder="1" applyAlignment="1">
      <alignment horizontal="center"/>
    </xf>
    <xf numFmtId="1" fontId="3" fillId="0" borderId="38" xfId="0" applyNumberFormat="1" applyFont="1" applyFill="1" applyBorder="1" applyAlignment="1" applyProtection="1">
      <alignment horizontal="center" vertical="center"/>
      <protection/>
    </xf>
    <xf numFmtId="1" fontId="3" fillId="0" borderId="39" xfId="0" applyNumberFormat="1" applyFont="1" applyFill="1" applyBorder="1" applyAlignment="1" applyProtection="1">
      <alignment horizontal="center" vertical="center"/>
      <protection/>
    </xf>
    <xf numFmtId="1" fontId="3" fillId="0" borderId="40" xfId="0" applyNumberFormat="1" applyFont="1" applyFill="1" applyBorder="1" applyAlignment="1" applyProtection="1">
      <alignment horizontal="center" vertical="center"/>
      <protection/>
    </xf>
    <xf numFmtId="1" fontId="3" fillId="0" borderId="67" xfId="0" applyNumberFormat="1" applyFont="1" applyFill="1" applyBorder="1" applyAlignment="1" applyProtection="1">
      <alignment horizontal="center" vertical="center" wrapText="1"/>
      <protection/>
    </xf>
    <xf numFmtId="1" fontId="3" fillId="0" borderId="68" xfId="0" applyNumberFormat="1" applyFont="1" applyFill="1" applyBorder="1" applyAlignment="1" applyProtection="1">
      <alignment horizontal="center" vertical="center" wrapText="1"/>
      <protection/>
    </xf>
    <xf numFmtId="170" fontId="4" fillId="0" borderId="68" xfId="0" applyFont="1" applyBorder="1" applyAlignment="1">
      <alignment horizontal="center" vertical="center" wrapText="1"/>
    </xf>
    <xf numFmtId="1" fontId="7" fillId="0" borderId="67" xfId="0" applyNumberFormat="1" applyFont="1" applyFill="1" applyBorder="1" applyAlignment="1" applyProtection="1">
      <alignment horizontal="center" vertical="center"/>
      <protection/>
    </xf>
    <xf numFmtId="1" fontId="7" fillId="0" borderId="68" xfId="0" applyNumberFormat="1" applyFont="1" applyFill="1" applyBorder="1" applyAlignment="1" applyProtection="1">
      <alignment horizontal="center" vertical="center"/>
      <protection/>
    </xf>
    <xf numFmtId="170" fontId="0" fillId="0" borderId="68" xfId="0" applyBorder="1" applyAlignment="1">
      <alignment horizontal="center" vertical="center"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1" fontId="17" fillId="0" borderId="0" xfId="0" applyNumberFormat="1" applyFont="1" applyAlignment="1" applyProtection="1">
      <alignment horizontal="center" vertical="center"/>
      <protection/>
    </xf>
    <xf numFmtId="1" fontId="13" fillId="0" borderId="64" xfId="0" applyNumberFormat="1" applyFont="1" applyFill="1" applyBorder="1" applyAlignment="1">
      <alignment horizontal="center" vertical="center" wrapText="1"/>
    </xf>
    <xf numFmtId="1" fontId="13" fillId="0" borderId="46" xfId="0" applyNumberFormat="1" applyFont="1" applyFill="1" applyBorder="1" applyAlignment="1">
      <alignment horizontal="center" vertical="center" wrapText="1"/>
    </xf>
    <xf numFmtId="1" fontId="13" fillId="0" borderId="54" xfId="0" applyNumberFormat="1" applyFont="1" applyFill="1" applyBorder="1" applyAlignment="1">
      <alignment horizontal="center" vertical="center" wrapText="1"/>
    </xf>
    <xf numFmtId="1" fontId="13" fillId="0" borderId="48" xfId="0" applyNumberFormat="1" applyFont="1" applyFill="1" applyBorder="1" applyAlignment="1">
      <alignment horizontal="center" vertical="center" wrapText="1"/>
    </xf>
    <xf numFmtId="1" fontId="13" fillId="0" borderId="65" xfId="0" applyNumberFormat="1" applyFont="1" applyFill="1" applyBorder="1" applyAlignment="1">
      <alignment horizontal="center" vertical="center" wrapText="1"/>
    </xf>
    <xf numFmtId="1" fontId="13" fillId="0" borderId="50" xfId="0" applyNumberFormat="1" applyFont="1" applyFill="1" applyBorder="1" applyAlignment="1">
      <alignment horizontal="center" vertical="center" wrapText="1"/>
    </xf>
    <xf numFmtId="1" fontId="13" fillId="0" borderId="38" xfId="0" applyNumberFormat="1" applyFont="1" applyFill="1" applyBorder="1" applyAlignment="1" applyProtection="1">
      <alignment horizontal="center" vertical="center"/>
      <protection/>
    </xf>
    <xf numFmtId="1" fontId="13" fillId="0" borderId="39" xfId="0" applyNumberFormat="1" applyFont="1" applyFill="1" applyBorder="1" applyAlignment="1" applyProtection="1">
      <alignment horizontal="center" vertical="center"/>
      <protection/>
    </xf>
    <xf numFmtId="1" fontId="13" fillId="0" borderId="40" xfId="0" applyNumberFormat="1" applyFont="1" applyFill="1" applyBorder="1" applyAlignment="1" applyProtection="1">
      <alignment horizontal="center" vertical="center"/>
      <protection/>
    </xf>
    <xf numFmtId="1" fontId="15" fillId="0" borderId="38" xfId="0" applyNumberFormat="1" applyFont="1" applyFill="1" applyBorder="1" applyAlignment="1" applyProtection="1">
      <alignment horizontal="center" vertical="center"/>
      <protection/>
    </xf>
    <xf numFmtId="1" fontId="15" fillId="0" borderId="39" xfId="0" applyNumberFormat="1" applyFont="1" applyFill="1" applyBorder="1" applyAlignment="1" applyProtection="1">
      <alignment horizontal="center" vertical="center"/>
      <protection/>
    </xf>
    <xf numFmtId="1" fontId="15" fillId="0" borderId="40" xfId="0" applyNumberFormat="1" applyFont="1" applyFill="1" applyBorder="1" applyAlignment="1" applyProtection="1">
      <alignment horizontal="center" vertical="center"/>
      <protection/>
    </xf>
    <xf numFmtId="1" fontId="13" fillId="0" borderId="71" xfId="0" applyNumberFormat="1" applyFont="1" applyBorder="1" applyAlignment="1" applyProtection="1">
      <alignment horizontal="center" vertical="center"/>
      <protection/>
    </xf>
    <xf numFmtId="1" fontId="13" fillId="0" borderId="72" xfId="0" applyNumberFormat="1" applyFont="1" applyBorder="1" applyAlignment="1" applyProtection="1">
      <alignment horizontal="center" vertical="center"/>
      <protection/>
    </xf>
    <xf numFmtId="3" fontId="62" fillId="0" borderId="73" xfId="53" applyNumberFormat="1" applyFont="1" applyBorder="1" applyAlignment="1" applyProtection="1">
      <alignment horizontal="center" vertical="center"/>
      <protection/>
    </xf>
    <xf numFmtId="3" fontId="62" fillId="0" borderId="57" xfId="53" applyNumberFormat="1" applyFont="1" applyBorder="1" applyAlignment="1" applyProtection="1">
      <alignment horizontal="center" vertical="center"/>
      <protection/>
    </xf>
    <xf numFmtId="1" fontId="13" fillId="0" borderId="74" xfId="0" applyNumberFormat="1" applyFont="1" applyBorder="1" applyAlignment="1" applyProtection="1">
      <alignment horizontal="center" vertical="center"/>
      <protection/>
    </xf>
    <xf numFmtId="1" fontId="13" fillId="0" borderId="75" xfId="0" applyNumberFormat="1" applyFont="1" applyBorder="1" applyAlignment="1" applyProtection="1">
      <alignment horizontal="center" vertical="center"/>
      <protection/>
    </xf>
    <xf numFmtId="3" fontId="13" fillId="0" borderId="71" xfId="0" applyNumberFormat="1" applyFont="1" applyBorder="1" applyAlignment="1" applyProtection="1">
      <alignment horizontal="center" vertical="center"/>
      <protection/>
    </xf>
    <xf numFmtId="3" fontId="13" fillId="0" borderId="72" xfId="0" applyNumberFormat="1" applyFont="1" applyBorder="1" applyAlignment="1" applyProtection="1">
      <alignment horizontal="center" vertical="center"/>
      <protection/>
    </xf>
    <xf numFmtId="3" fontId="15" fillId="0" borderId="57" xfId="0" applyNumberFormat="1" applyFont="1" applyBorder="1" applyAlignment="1" applyProtection="1">
      <alignment horizontal="center" vertical="center"/>
      <protection/>
    </xf>
    <xf numFmtId="1" fontId="13" fillId="0" borderId="74" xfId="0" applyNumberFormat="1" applyFont="1" applyBorder="1" applyAlignment="1" applyProtection="1">
      <alignment horizontal="left" vertical="center"/>
      <protection/>
    </xf>
    <xf numFmtId="1" fontId="13" fillId="0" borderId="75" xfId="0" applyNumberFormat="1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cebeco2@gmail.com" TargetMode="External" /><Relationship Id="rId2" Type="http://schemas.openxmlformats.org/officeDocument/2006/relationships/hyperlink" Target="mailto:clemenciacariaga@yahoo.com" TargetMode="External" /><Relationship Id="rId3" Type="http://schemas.openxmlformats.org/officeDocument/2006/relationships/hyperlink" Target="mailto:jeromecolcol@gmail.com." TargetMode="External" /><Relationship Id="rId4" Type="http://schemas.openxmlformats.org/officeDocument/2006/relationships/hyperlink" Target="mailto:rizalinda_reyes@yahoo.com" TargetMode="External" /><Relationship Id="rId5" Type="http://schemas.openxmlformats.org/officeDocument/2006/relationships/hyperlink" Target="mailto:rantonio_ia@yahoo.com" TargetMode="External" /><Relationship Id="rId6" Type="http://schemas.openxmlformats.org/officeDocument/2006/relationships/hyperlink" Target="mailto:iselco_I@yahoo.com" TargetMode="External" /><Relationship Id="rId7" Type="http://schemas.openxmlformats.org/officeDocument/2006/relationships/hyperlink" Target="mailto:kaelco_ddp@yahoo.com" TargetMode="External" /><Relationship Id="rId8" Type="http://schemas.openxmlformats.org/officeDocument/2006/relationships/hyperlink" Target="mailto:bontoc-mopreco@yahoo.com.ph" TargetMode="External" /><Relationship Id="rId9" Type="http://schemas.openxmlformats.org/officeDocument/2006/relationships/hyperlink" Target="mailto:aurelco1980@yahoo.com" TargetMode="External" /><Relationship Id="rId10" Type="http://schemas.openxmlformats.org/officeDocument/2006/relationships/hyperlink" Target="mailto:ronmb803@yahoo.com" TargetMode="External" /><Relationship Id="rId11" Type="http://schemas.openxmlformats.org/officeDocument/2006/relationships/hyperlink" Target="mailto:nelsondelacruz_neeco2@yahoo.com" TargetMode="External" /><Relationship Id="rId12" Type="http://schemas.openxmlformats.org/officeDocument/2006/relationships/hyperlink" Target="mailto:johncayanan03@gmail.com" TargetMode="External" /><Relationship Id="rId13" Type="http://schemas.openxmlformats.org/officeDocument/2006/relationships/hyperlink" Target="mailto:penelco_pbac@yahoo.com" TargetMode="External" /><Relationship Id="rId14" Type="http://schemas.openxmlformats.org/officeDocument/2006/relationships/hyperlink" Target="mailto:zamecoI@gmail.com" TargetMode="External" /><Relationship Id="rId15" Type="http://schemas.openxmlformats.org/officeDocument/2006/relationships/hyperlink" Target="mailto:geeagamata@gmail.com" TargetMode="External" /><Relationship Id="rId16" Type="http://schemas.openxmlformats.org/officeDocument/2006/relationships/hyperlink" Target="mailto:fleco_1973@yahoo.com" TargetMode="External" /><Relationship Id="rId17" Type="http://schemas.openxmlformats.org/officeDocument/2006/relationships/hyperlink" Target="mailto:batelec1@yahoo.com" TargetMode="External" /><Relationship Id="rId18" Type="http://schemas.openxmlformats.org/officeDocument/2006/relationships/hyperlink" Target="mailto:neacompliance@batelec2.com.ph" TargetMode="External" /><Relationship Id="rId19" Type="http://schemas.openxmlformats.org/officeDocument/2006/relationships/hyperlink" Target="mailto:quezelco1@yahoo.com" TargetMode="External" /><Relationship Id="rId20" Type="http://schemas.openxmlformats.org/officeDocument/2006/relationships/hyperlink" Target="mailto:tielco_elecdu@yahoo.com" TargetMode="External" /><Relationship Id="rId21" Type="http://schemas.openxmlformats.org/officeDocument/2006/relationships/hyperlink" Target="mailto:romelcoinc@yahoo.com.ph%20/" TargetMode="External" /><Relationship Id="rId22" Type="http://schemas.openxmlformats.org/officeDocument/2006/relationships/hyperlink" Target="mailto:ryvie.cervantes@gmail.com" TargetMode="External" /><Relationship Id="rId23" Type="http://schemas.openxmlformats.org/officeDocument/2006/relationships/hyperlink" Target="mailto:jojebona@yahoo.com" TargetMode="External" /><Relationship Id="rId24" Type="http://schemas.openxmlformats.org/officeDocument/2006/relationships/hyperlink" Target="mailto:frankwy67@yahoo.com" TargetMode="External" /><Relationship Id="rId25" Type="http://schemas.openxmlformats.org/officeDocument/2006/relationships/hyperlink" Target="mailto:rickydasalla@yahoo.com" TargetMode="External" /><Relationship Id="rId26" Type="http://schemas.openxmlformats.org/officeDocument/2006/relationships/hyperlink" Target="mailto:marelco_inc@yahoo.com" TargetMode="External" /><Relationship Id="rId27" Type="http://schemas.openxmlformats.org/officeDocument/2006/relationships/hyperlink" Target="mailto:rco@socoteco-1.com" TargetMode="External" /><Relationship Id="rId28" Type="http://schemas.openxmlformats.org/officeDocument/2006/relationships/hyperlink" Target="mailto:randy_senining@yahoo.com" TargetMode="External" /><Relationship Id="rId29" Type="http://schemas.openxmlformats.org/officeDocument/2006/relationships/hyperlink" Target="mailto:ileco3@gmail.com" TargetMode="External" /><Relationship Id="rId30" Type="http://schemas.openxmlformats.org/officeDocument/2006/relationships/hyperlink" Target="mailto:landocanm@gmail.com" TargetMode="External" /><Relationship Id="rId31" Type="http://schemas.openxmlformats.org/officeDocument/2006/relationships/hyperlink" Target="mailto:teresamaym@gmail.com" TargetMode="External" /><Relationship Id="rId32" Type="http://schemas.openxmlformats.org/officeDocument/2006/relationships/hyperlink" Target="mailto:neeco1corplan@yahoo.com" TargetMode="External" /><Relationship Id="rId33" Type="http://schemas.openxmlformats.org/officeDocument/2006/relationships/hyperlink" Target="mailto:gmasillote@gmail.com" TargetMode="External" /><Relationship Id="rId34" Type="http://schemas.openxmlformats.org/officeDocument/2006/relationships/hyperlink" Target="mailto:samelcotwo@yahoo.com" TargetMode="External" /><Relationship Id="rId35" Type="http://schemas.openxmlformats.org/officeDocument/2006/relationships/hyperlink" Target="mailto:amg_lago@yahoo.com" TargetMode="External" /><Relationship Id="rId36" Type="http://schemas.openxmlformats.org/officeDocument/2006/relationships/hyperlink" Target="mailto:sajelco_coop2004@yahoo.com" TargetMode="External" /><Relationship Id="rId37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01"/>
  <sheetViews>
    <sheetView showGridLines="0" view="pageBreakPreview" zoomScale="60" zoomScaleNormal="75" zoomScalePageLayoutView="0" workbookViewId="0" topLeftCell="B138">
      <selection activeCell="S170" sqref="S170"/>
    </sheetView>
  </sheetViews>
  <sheetFormatPr defaultColWidth="11.4453125" defaultRowHeight="17.25" customHeight="1"/>
  <cols>
    <col min="1" max="1" width="6.6640625" style="10" hidden="1" customWidth="1"/>
    <col min="2" max="2" width="6.99609375" style="10" customWidth="1"/>
    <col min="3" max="3" width="43.99609375" style="10" customWidth="1"/>
    <col min="4" max="4" width="9.99609375" style="10" customWidth="1"/>
    <col min="5" max="5" width="10.88671875" style="10" customWidth="1"/>
    <col min="6" max="6" width="7.4453125" style="10" customWidth="1"/>
    <col min="7" max="7" width="9.77734375" style="10" customWidth="1"/>
    <col min="8" max="8" width="13.77734375" style="70" customWidth="1"/>
    <col min="9" max="10" width="12.3359375" style="70" customWidth="1"/>
    <col min="11" max="11" width="14.5546875" style="70" customWidth="1"/>
    <col min="12" max="12" width="12.3359375" style="70" customWidth="1"/>
    <col min="13" max="13" width="10.88671875" style="70" customWidth="1"/>
    <col min="14" max="14" width="13.88671875" style="70" customWidth="1"/>
    <col min="15" max="15" width="11.4453125" style="70" customWidth="1"/>
    <col min="16" max="16" width="10.88671875" style="70" customWidth="1"/>
    <col min="17" max="17" width="16.4453125" style="69" customWidth="1"/>
    <col min="18" max="16384" width="11.4453125" style="10" customWidth="1"/>
  </cols>
  <sheetData>
    <row r="1" spans="2:20" ht="19.5" customHeight="1">
      <c r="B1" s="28" t="s">
        <v>0</v>
      </c>
      <c r="Q1" s="75"/>
      <c r="T1" s="10" t="s">
        <v>1</v>
      </c>
    </row>
    <row r="2" spans="2:17" ht="17.25" customHeight="1">
      <c r="B2" s="28" t="s">
        <v>251</v>
      </c>
      <c r="Q2" s="75"/>
    </row>
    <row r="3" spans="2:17" ht="17.25" customHeight="1">
      <c r="B3" s="29" t="s">
        <v>252</v>
      </c>
      <c r="Q3" s="75"/>
    </row>
    <row r="4" spans="3:17" ht="15.75" customHeight="1" thickBot="1">
      <c r="C4" s="37">
        <v>40799.46628321759</v>
      </c>
      <c r="Q4" s="75"/>
    </row>
    <row r="5" spans="1:17" ht="17.25" customHeight="1" thickBot="1">
      <c r="A5" s="1"/>
      <c r="B5" s="2"/>
      <c r="C5" s="3"/>
      <c r="D5" s="258" t="s">
        <v>254</v>
      </c>
      <c r="E5" s="259"/>
      <c r="F5" s="259"/>
      <c r="G5" s="260"/>
      <c r="H5" s="249" t="s">
        <v>253</v>
      </c>
      <c r="I5" s="250"/>
      <c r="J5" s="250"/>
      <c r="K5" s="250"/>
      <c r="L5" s="250"/>
      <c r="M5" s="251"/>
      <c r="N5" s="76"/>
      <c r="O5" s="92"/>
      <c r="P5" s="266" t="s">
        <v>264</v>
      </c>
      <c r="Q5" s="261" t="s">
        <v>260</v>
      </c>
    </row>
    <row r="6" spans="1:17" ht="17.25" customHeight="1">
      <c r="A6" s="6" t="s">
        <v>3</v>
      </c>
      <c r="B6" s="4" t="s">
        <v>1</v>
      </c>
      <c r="C6" s="30" t="s">
        <v>150</v>
      </c>
      <c r="D6" s="269" t="s">
        <v>163</v>
      </c>
      <c r="E6" s="272" t="s">
        <v>149</v>
      </c>
      <c r="F6" s="252" t="s">
        <v>2</v>
      </c>
      <c r="G6" s="255" t="s">
        <v>164</v>
      </c>
      <c r="H6" s="240">
        <v>2011</v>
      </c>
      <c r="I6" s="241"/>
      <c r="J6" s="242"/>
      <c r="K6" s="68"/>
      <c r="L6" s="275">
        <v>2012</v>
      </c>
      <c r="M6" s="275"/>
      <c r="N6" s="266" t="s">
        <v>258</v>
      </c>
      <c r="O6" s="267" t="s">
        <v>263</v>
      </c>
      <c r="P6" s="267"/>
      <c r="Q6" s="262"/>
    </row>
    <row r="7" spans="1:17" ht="15.75" customHeight="1" thickBot="1">
      <c r="A7" s="6"/>
      <c r="B7" s="4"/>
      <c r="C7" s="30"/>
      <c r="D7" s="270"/>
      <c r="E7" s="273"/>
      <c r="F7" s="253"/>
      <c r="G7" s="256"/>
      <c r="H7" s="243"/>
      <c r="I7" s="244"/>
      <c r="J7" s="245"/>
      <c r="K7" s="91"/>
      <c r="L7" s="276"/>
      <c r="M7" s="276"/>
      <c r="N7" s="267"/>
      <c r="O7" s="267"/>
      <c r="P7" s="267"/>
      <c r="Q7" s="262"/>
    </row>
    <row r="8" spans="1:17" ht="17.25" customHeight="1" hidden="1" thickBot="1">
      <c r="A8" s="7" t="s">
        <v>4</v>
      </c>
      <c r="B8" s="8" t="s">
        <v>1</v>
      </c>
      <c r="C8" s="9" t="s">
        <v>1</v>
      </c>
      <c r="D8" s="271"/>
      <c r="E8" s="274"/>
      <c r="F8" s="254"/>
      <c r="G8" s="257"/>
      <c r="H8" s="246"/>
      <c r="I8" s="247"/>
      <c r="J8" s="248"/>
      <c r="K8" s="91"/>
      <c r="L8" s="104"/>
      <c r="M8" s="105"/>
      <c r="N8" s="267"/>
      <c r="O8" s="93"/>
      <c r="P8" s="267"/>
      <c r="Q8" s="262"/>
    </row>
    <row r="9" spans="1:17" ht="27.75" customHeight="1" thickBot="1">
      <c r="A9" s="7"/>
      <c r="B9" s="62"/>
      <c r="C9" s="63"/>
      <c r="D9" s="65"/>
      <c r="E9" s="66"/>
      <c r="F9" s="67"/>
      <c r="G9" s="67"/>
      <c r="H9" s="120" t="s">
        <v>262</v>
      </c>
      <c r="I9" s="106" t="s">
        <v>261</v>
      </c>
      <c r="J9" s="107" t="s">
        <v>257</v>
      </c>
      <c r="K9" s="74" t="s">
        <v>259</v>
      </c>
      <c r="L9" s="106" t="s">
        <v>255</v>
      </c>
      <c r="M9" s="108" t="s">
        <v>256</v>
      </c>
      <c r="N9" s="268"/>
      <c r="O9" s="94"/>
      <c r="P9" s="268"/>
      <c r="Q9" s="263"/>
    </row>
    <row r="10" spans="1:17" ht="12" customHeight="1">
      <c r="A10" s="38"/>
      <c r="B10" s="16"/>
      <c r="C10" s="17"/>
      <c r="D10" s="17"/>
      <c r="E10" s="17"/>
      <c r="F10" s="17"/>
      <c r="G10" s="17"/>
      <c r="H10" s="109"/>
      <c r="I10" s="30"/>
      <c r="J10" s="30"/>
      <c r="K10" s="30"/>
      <c r="L10" s="30"/>
      <c r="M10" s="30"/>
      <c r="N10" s="30"/>
      <c r="O10" s="30"/>
      <c r="P10" s="30"/>
      <c r="Q10" s="64"/>
    </row>
    <row r="11" spans="1:17" ht="17.25" customHeight="1">
      <c r="A11" s="13"/>
      <c r="B11" s="11" t="s">
        <v>138</v>
      </c>
      <c r="C11" s="40"/>
      <c r="D11" s="40"/>
      <c r="E11" s="40"/>
      <c r="F11" s="40"/>
      <c r="G11" s="40"/>
      <c r="H11" s="110"/>
      <c r="I11" s="30"/>
      <c r="J11" s="30"/>
      <c r="K11" s="30"/>
      <c r="L11" s="30"/>
      <c r="M11" s="95"/>
      <c r="N11" s="95"/>
      <c r="O11" s="95"/>
      <c r="P11" s="95"/>
      <c r="Q11" s="77"/>
    </row>
    <row r="12" spans="1:17" ht="17.25" customHeight="1">
      <c r="A12" s="41" t="s">
        <v>5</v>
      </c>
      <c r="B12" s="42">
        <v>1</v>
      </c>
      <c r="C12" s="15" t="s">
        <v>207</v>
      </c>
      <c r="D12" s="45">
        <v>2908</v>
      </c>
      <c r="E12" s="45">
        <v>2895</v>
      </c>
      <c r="F12" s="23">
        <v>0.99</v>
      </c>
      <c r="G12" s="45">
        <v>13</v>
      </c>
      <c r="H12" s="111">
        <v>17</v>
      </c>
      <c r="I12" s="78">
        <v>0</v>
      </c>
      <c r="J12" s="78"/>
      <c r="K12" s="78">
        <f>SUM(I12:J12)</f>
        <v>0</v>
      </c>
      <c r="L12" s="78">
        <v>0</v>
      </c>
      <c r="M12" s="112">
        <v>0</v>
      </c>
      <c r="N12" s="96">
        <f>SUM(K12:M12)</f>
        <v>0</v>
      </c>
      <c r="O12" s="96">
        <v>0</v>
      </c>
      <c r="P12" s="96">
        <v>0</v>
      </c>
      <c r="Q12" s="79">
        <f>H12+N12+O12+P12</f>
        <v>17</v>
      </c>
    </row>
    <row r="13" spans="1:17" ht="17.25" customHeight="1">
      <c r="A13" s="41" t="s">
        <v>6</v>
      </c>
      <c r="B13" s="42">
        <v>2</v>
      </c>
      <c r="C13" s="15" t="s">
        <v>7</v>
      </c>
      <c r="D13" s="45">
        <v>185</v>
      </c>
      <c r="E13" s="45">
        <v>76</v>
      </c>
      <c r="F13" s="23">
        <v>0.41081081081081083</v>
      </c>
      <c r="G13" s="45">
        <v>109</v>
      </c>
      <c r="H13" s="111">
        <v>12</v>
      </c>
      <c r="I13" s="78">
        <v>3</v>
      </c>
      <c r="J13" s="78">
        <v>2</v>
      </c>
      <c r="K13" s="78">
        <f aca="true" t="shared" si="0" ref="K13:K18">SUM(I13:J13)</f>
        <v>5</v>
      </c>
      <c r="L13" s="78">
        <v>9</v>
      </c>
      <c r="M13" s="84">
        <v>0</v>
      </c>
      <c r="N13" s="96">
        <f aca="true" t="shared" si="1" ref="N13:N18">SUM(K13:M13)</f>
        <v>14</v>
      </c>
      <c r="O13" s="96">
        <v>25</v>
      </c>
      <c r="P13" s="96">
        <v>1</v>
      </c>
      <c r="Q13" s="79">
        <f aca="true" t="shared" si="2" ref="Q13:Q18">H13+N13+O13+P13</f>
        <v>52</v>
      </c>
    </row>
    <row r="14" spans="1:17" ht="17.25" customHeight="1">
      <c r="A14" s="41" t="s">
        <v>8</v>
      </c>
      <c r="B14" s="42">
        <v>3</v>
      </c>
      <c r="C14" s="15" t="s">
        <v>9</v>
      </c>
      <c r="D14" s="45">
        <v>991</v>
      </c>
      <c r="E14" s="45">
        <v>946</v>
      </c>
      <c r="F14" s="23">
        <v>0.9545913218970736</v>
      </c>
      <c r="G14" s="45">
        <v>45</v>
      </c>
      <c r="H14" s="111">
        <v>15</v>
      </c>
      <c r="I14" s="80">
        <v>2</v>
      </c>
      <c r="J14" s="80">
        <v>3</v>
      </c>
      <c r="K14" s="80">
        <f t="shared" si="0"/>
        <v>5</v>
      </c>
      <c r="L14" s="78">
        <v>22</v>
      </c>
      <c r="M14" s="84">
        <v>0</v>
      </c>
      <c r="N14" s="96">
        <f t="shared" si="1"/>
        <v>27</v>
      </c>
      <c r="O14" s="96">
        <v>9</v>
      </c>
      <c r="P14" s="96">
        <v>0</v>
      </c>
      <c r="Q14" s="79">
        <f t="shared" si="2"/>
        <v>51</v>
      </c>
    </row>
    <row r="15" spans="1:17" ht="17.25" customHeight="1">
      <c r="A15" s="41" t="s">
        <v>10</v>
      </c>
      <c r="B15" s="42">
        <v>4</v>
      </c>
      <c r="C15" s="15" t="s">
        <v>190</v>
      </c>
      <c r="D15" s="45">
        <v>211</v>
      </c>
      <c r="E15" s="45">
        <v>114</v>
      </c>
      <c r="F15" s="23">
        <v>0.5402843601895735</v>
      </c>
      <c r="G15" s="45">
        <v>97</v>
      </c>
      <c r="H15" s="111">
        <v>4</v>
      </c>
      <c r="I15" s="78">
        <v>0</v>
      </c>
      <c r="J15" s="78"/>
      <c r="K15" s="78">
        <f t="shared" si="0"/>
        <v>0</v>
      </c>
      <c r="L15" s="78">
        <v>24</v>
      </c>
      <c r="M15" s="84">
        <v>0</v>
      </c>
      <c r="N15" s="96">
        <f t="shared" si="1"/>
        <v>24</v>
      </c>
      <c r="O15" s="96">
        <v>0</v>
      </c>
      <c r="P15" s="96">
        <v>0</v>
      </c>
      <c r="Q15" s="79">
        <f t="shared" si="2"/>
        <v>28</v>
      </c>
    </row>
    <row r="16" spans="1:17" ht="17.25" customHeight="1">
      <c r="A16" s="41" t="s">
        <v>11</v>
      </c>
      <c r="B16" s="42">
        <v>5</v>
      </c>
      <c r="C16" s="15" t="s">
        <v>208</v>
      </c>
      <c r="D16" s="45">
        <v>1454</v>
      </c>
      <c r="E16" s="45">
        <v>1400</v>
      </c>
      <c r="F16" s="23">
        <v>0.9628610729023384</v>
      </c>
      <c r="G16" s="45">
        <v>54</v>
      </c>
      <c r="H16" s="111">
        <v>0</v>
      </c>
      <c r="I16" s="78">
        <v>21</v>
      </c>
      <c r="J16" s="78"/>
      <c r="K16" s="78">
        <f t="shared" si="0"/>
        <v>21</v>
      </c>
      <c r="L16" s="78">
        <v>31</v>
      </c>
      <c r="M16" s="84">
        <v>15</v>
      </c>
      <c r="N16" s="96">
        <f t="shared" si="1"/>
        <v>67</v>
      </c>
      <c r="O16" s="96">
        <v>2</v>
      </c>
      <c r="P16" s="96">
        <v>8</v>
      </c>
      <c r="Q16" s="79">
        <f t="shared" si="2"/>
        <v>77</v>
      </c>
    </row>
    <row r="17" spans="1:17" ht="17.25" customHeight="1">
      <c r="A17" s="41" t="s">
        <v>12</v>
      </c>
      <c r="B17" s="42">
        <v>6</v>
      </c>
      <c r="C17" s="43" t="s">
        <v>234</v>
      </c>
      <c r="D17" s="45">
        <v>1641</v>
      </c>
      <c r="E17" s="45">
        <v>1615</v>
      </c>
      <c r="F17" s="23">
        <v>0.9841560024375381</v>
      </c>
      <c r="G17" s="45">
        <v>26</v>
      </c>
      <c r="H17" s="111">
        <v>11</v>
      </c>
      <c r="I17" s="78">
        <v>0</v>
      </c>
      <c r="J17" s="78"/>
      <c r="K17" s="78">
        <f t="shared" si="0"/>
        <v>0</v>
      </c>
      <c r="L17" s="78">
        <v>17</v>
      </c>
      <c r="M17" s="84">
        <v>6</v>
      </c>
      <c r="N17" s="96">
        <f t="shared" si="1"/>
        <v>23</v>
      </c>
      <c r="O17" s="96">
        <v>4</v>
      </c>
      <c r="P17" s="96">
        <v>0</v>
      </c>
      <c r="Q17" s="79">
        <f t="shared" si="2"/>
        <v>38</v>
      </c>
    </row>
    <row r="18" spans="1:17" ht="17.25" customHeight="1">
      <c r="A18" s="38"/>
      <c r="B18" s="14"/>
      <c r="C18" s="15" t="s">
        <v>13</v>
      </c>
      <c r="D18" s="45">
        <v>7390</v>
      </c>
      <c r="E18" s="45">
        <v>7046</v>
      </c>
      <c r="F18" s="23">
        <v>0.9534506089309879</v>
      </c>
      <c r="G18" s="45">
        <v>344</v>
      </c>
      <c r="H18" s="111">
        <f>SUM(H12:H17)</f>
        <v>59</v>
      </c>
      <c r="I18" s="111">
        <f>SUM(I12:I17)</f>
        <v>26</v>
      </c>
      <c r="J18" s="111">
        <f>SUM(J12:J17)</f>
        <v>5</v>
      </c>
      <c r="K18" s="78">
        <f t="shared" si="0"/>
        <v>31</v>
      </c>
      <c r="L18" s="113">
        <f>SUM(L12:L17)</f>
        <v>103</v>
      </c>
      <c r="M18" s="114">
        <f>SUM(M12:M17)</f>
        <v>21</v>
      </c>
      <c r="N18" s="96">
        <f t="shared" si="1"/>
        <v>155</v>
      </c>
      <c r="O18" s="96">
        <f>SUM(O12:O17)</f>
        <v>40</v>
      </c>
      <c r="P18" s="96">
        <f>SUM(P12:P17)</f>
        <v>9</v>
      </c>
      <c r="Q18" s="79">
        <f t="shared" si="2"/>
        <v>263</v>
      </c>
    </row>
    <row r="19" spans="1:17" ht="12" customHeight="1">
      <c r="A19" s="18"/>
      <c r="B19" s="16"/>
      <c r="C19" s="17"/>
      <c r="D19" s="46"/>
      <c r="E19" s="46"/>
      <c r="F19" s="46"/>
      <c r="G19" s="46"/>
      <c r="H19" s="85"/>
      <c r="I19" s="81"/>
      <c r="J19" s="81"/>
      <c r="K19" s="81"/>
      <c r="L19" s="81"/>
      <c r="M19" s="97"/>
      <c r="N19" s="97"/>
      <c r="O19" s="97"/>
      <c r="P19" s="97"/>
      <c r="Q19" s="264"/>
    </row>
    <row r="20" spans="1:17" ht="17.25" customHeight="1">
      <c r="A20" s="13"/>
      <c r="B20" s="11" t="s">
        <v>139</v>
      </c>
      <c r="C20" s="40"/>
      <c r="D20" s="47"/>
      <c r="E20" s="47"/>
      <c r="F20" s="47"/>
      <c r="G20" s="47"/>
      <c r="H20" s="115"/>
      <c r="I20" s="82"/>
      <c r="J20" s="82"/>
      <c r="K20" s="82"/>
      <c r="L20" s="82"/>
      <c r="M20" s="98"/>
      <c r="N20" s="98"/>
      <c r="O20" s="98"/>
      <c r="P20" s="98"/>
      <c r="Q20" s="265"/>
    </row>
    <row r="21" spans="1:17" ht="17.25" customHeight="1">
      <c r="A21" s="41" t="s">
        <v>14</v>
      </c>
      <c r="B21" s="42">
        <v>7</v>
      </c>
      <c r="C21" s="43" t="s">
        <v>203</v>
      </c>
      <c r="D21" s="45">
        <v>22</v>
      </c>
      <c r="E21" s="45">
        <v>11</v>
      </c>
      <c r="F21" s="23">
        <v>0.5</v>
      </c>
      <c r="G21" s="45">
        <v>11</v>
      </c>
      <c r="H21" s="111">
        <v>7</v>
      </c>
      <c r="I21" s="78">
        <v>0</v>
      </c>
      <c r="J21" s="78"/>
      <c r="K21" s="78">
        <f>SUM(I21:J21)</f>
        <v>0</v>
      </c>
      <c r="L21" s="78">
        <v>7</v>
      </c>
      <c r="M21" s="84">
        <v>0</v>
      </c>
      <c r="N21" s="99">
        <f>SUM(K21:M21)</f>
        <v>7</v>
      </c>
      <c r="O21" s="99">
        <v>0</v>
      </c>
      <c r="P21" s="99">
        <v>0</v>
      </c>
      <c r="Q21" s="79">
        <f>H21+N21+O21+P21</f>
        <v>14</v>
      </c>
    </row>
    <row r="22" spans="1:17" s="35" customFormat="1" ht="17.25" customHeight="1">
      <c r="A22" s="57" t="s">
        <v>15</v>
      </c>
      <c r="B22" s="58">
        <v>8</v>
      </c>
      <c r="C22" s="59" t="s">
        <v>235</v>
      </c>
      <c r="D22" s="45">
        <v>142</v>
      </c>
      <c r="E22" s="45">
        <v>77</v>
      </c>
      <c r="F22" s="60">
        <v>0.5422535211267606</v>
      </c>
      <c r="G22" s="49">
        <v>65</v>
      </c>
      <c r="H22" s="111">
        <v>9</v>
      </c>
      <c r="I22" s="78">
        <v>4</v>
      </c>
      <c r="J22" s="78"/>
      <c r="K22" s="78">
        <f aca="true" t="shared" si="3" ref="K22:K28">SUM(I22:J22)</f>
        <v>4</v>
      </c>
      <c r="L22" s="78">
        <v>27</v>
      </c>
      <c r="M22" s="84">
        <v>0</v>
      </c>
      <c r="N22" s="99">
        <f aca="true" t="shared" si="4" ref="N22:N28">SUM(K22:M22)</f>
        <v>31</v>
      </c>
      <c r="O22" s="99">
        <v>0</v>
      </c>
      <c r="P22" s="99">
        <v>0</v>
      </c>
      <c r="Q22" s="79">
        <f aca="true" t="shared" si="5" ref="Q22:Q28">H22+N22+O22+P22</f>
        <v>40</v>
      </c>
    </row>
    <row r="23" spans="1:17" ht="17.25" customHeight="1">
      <c r="A23" s="41" t="s">
        <v>16</v>
      </c>
      <c r="B23" s="42">
        <v>9</v>
      </c>
      <c r="C23" s="15" t="s">
        <v>17</v>
      </c>
      <c r="D23" s="45">
        <v>1027</v>
      </c>
      <c r="E23" s="45">
        <v>565</v>
      </c>
      <c r="F23" s="23">
        <v>0.5501460564751705</v>
      </c>
      <c r="G23" s="45">
        <v>462</v>
      </c>
      <c r="H23" s="111">
        <v>3</v>
      </c>
      <c r="I23" s="78">
        <v>9</v>
      </c>
      <c r="J23" s="78"/>
      <c r="K23" s="78">
        <f t="shared" si="3"/>
        <v>9</v>
      </c>
      <c r="L23" s="78">
        <v>44</v>
      </c>
      <c r="M23" s="84">
        <v>41</v>
      </c>
      <c r="N23" s="99">
        <f t="shared" si="4"/>
        <v>94</v>
      </c>
      <c r="O23" s="99">
        <v>27</v>
      </c>
      <c r="P23" s="99">
        <v>0</v>
      </c>
      <c r="Q23" s="79">
        <f t="shared" si="5"/>
        <v>124</v>
      </c>
    </row>
    <row r="24" spans="1:17" ht="17.25" customHeight="1">
      <c r="A24" s="41" t="s">
        <v>18</v>
      </c>
      <c r="B24" s="42">
        <v>10</v>
      </c>
      <c r="C24" s="15" t="s">
        <v>210</v>
      </c>
      <c r="D24" s="45">
        <v>187</v>
      </c>
      <c r="E24" s="45">
        <v>34</v>
      </c>
      <c r="F24" s="23">
        <v>0.18181818181818182</v>
      </c>
      <c r="G24" s="45">
        <v>153</v>
      </c>
      <c r="H24" s="111">
        <v>15</v>
      </c>
      <c r="I24" s="78">
        <v>4</v>
      </c>
      <c r="J24" s="78"/>
      <c r="K24" s="78">
        <f t="shared" si="3"/>
        <v>4</v>
      </c>
      <c r="L24" s="78">
        <v>22</v>
      </c>
      <c r="M24" s="112">
        <v>11</v>
      </c>
      <c r="N24" s="99">
        <f t="shared" si="4"/>
        <v>37</v>
      </c>
      <c r="O24" s="99">
        <v>0</v>
      </c>
      <c r="P24" s="99">
        <v>29</v>
      </c>
      <c r="Q24" s="79">
        <f t="shared" si="5"/>
        <v>81</v>
      </c>
    </row>
    <row r="25" spans="1:17" s="35" customFormat="1" ht="17.25" customHeight="1">
      <c r="A25" s="57" t="s">
        <v>19</v>
      </c>
      <c r="B25" s="58">
        <v>11</v>
      </c>
      <c r="C25" s="59" t="s">
        <v>236</v>
      </c>
      <c r="D25" s="45">
        <v>258</v>
      </c>
      <c r="E25" s="45">
        <v>77</v>
      </c>
      <c r="F25" s="60">
        <v>0.29844961240310075</v>
      </c>
      <c r="G25" s="49">
        <v>181</v>
      </c>
      <c r="H25" s="111">
        <v>0</v>
      </c>
      <c r="I25" s="78">
        <v>0</v>
      </c>
      <c r="J25" s="78"/>
      <c r="K25" s="78">
        <f t="shared" si="3"/>
        <v>0</v>
      </c>
      <c r="L25" s="78">
        <v>20</v>
      </c>
      <c r="M25" s="84">
        <v>0</v>
      </c>
      <c r="N25" s="99">
        <f t="shared" si="4"/>
        <v>20</v>
      </c>
      <c r="O25" s="99">
        <v>3</v>
      </c>
      <c r="P25" s="99">
        <v>11</v>
      </c>
      <c r="Q25" s="79">
        <f t="shared" si="5"/>
        <v>34</v>
      </c>
    </row>
    <row r="26" spans="1:17" s="35" customFormat="1" ht="17.25" customHeight="1">
      <c r="A26" s="57" t="s">
        <v>20</v>
      </c>
      <c r="B26" s="58">
        <v>12</v>
      </c>
      <c r="C26" s="59" t="s">
        <v>237</v>
      </c>
      <c r="D26" s="45">
        <v>109</v>
      </c>
      <c r="E26" s="45">
        <v>35</v>
      </c>
      <c r="F26" s="60">
        <v>0.3211009174311927</v>
      </c>
      <c r="G26" s="49">
        <v>74</v>
      </c>
      <c r="H26" s="111">
        <v>27</v>
      </c>
      <c r="I26" s="78">
        <v>21</v>
      </c>
      <c r="J26" s="78"/>
      <c r="K26" s="78">
        <f t="shared" si="3"/>
        <v>21</v>
      </c>
      <c r="L26" s="78">
        <v>4</v>
      </c>
      <c r="M26" s="84">
        <v>7</v>
      </c>
      <c r="N26" s="99">
        <f t="shared" si="4"/>
        <v>32</v>
      </c>
      <c r="O26" s="99">
        <v>0</v>
      </c>
      <c r="P26" s="99">
        <v>9</v>
      </c>
      <c r="Q26" s="79">
        <f t="shared" si="5"/>
        <v>68</v>
      </c>
    </row>
    <row r="27" spans="1:17" ht="17.25" customHeight="1">
      <c r="A27" s="41" t="s">
        <v>21</v>
      </c>
      <c r="B27" s="42">
        <v>13</v>
      </c>
      <c r="C27" s="15" t="s">
        <v>204</v>
      </c>
      <c r="D27" s="45">
        <v>11</v>
      </c>
      <c r="E27" s="45">
        <v>11</v>
      </c>
      <c r="F27" s="23">
        <v>1</v>
      </c>
      <c r="G27" s="45">
        <v>0</v>
      </c>
      <c r="H27" s="111">
        <v>38</v>
      </c>
      <c r="I27" s="78">
        <v>0</v>
      </c>
      <c r="J27" s="78"/>
      <c r="K27" s="78">
        <f t="shared" si="3"/>
        <v>0</v>
      </c>
      <c r="L27" s="78">
        <v>22</v>
      </c>
      <c r="M27" s="84">
        <v>11</v>
      </c>
      <c r="N27" s="99">
        <f t="shared" si="4"/>
        <v>33</v>
      </c>
      <c r="O27" s="99">
        <v>3</v>
      </c>
      <c r="P27" s="99">
        <v>4</v>
      </c>
      <c r="Q27" s="79">
        <f t="shared" si="5"/>
        <v>78</v>
      </c>
    </row>
    <row r="28" spans="1:17" ht="17.25" customHeight="1">
      <c r="A28" s="38"/>
      <c r="B28" s="14"/>
      <c r="C28" s="15" t="s">
        <v>13</v>
      </c>
      <c r="D28" s="45">
        <v>1756</v>
      </c>
      <c r="E28" s="45">
        <v>810</v>
      </c>
      <c r="F28" s="23">
        <v>0.4612756264236902</v>
      </c>
      <c r="G28" s="45">
        <v>946</v>
      </c>
      <c r="H28" s="111">
        <f>SUM(H21:H27)</f>
        <v>99</v>
      </c>
      <c r="I28" s="111">
        <f>SUM(I21:I27)</f>
        <v>38</v>
      </c>
      <c r="J28" s="111">
        <f>SUM(J21:J27)</f>
        <v>0</v>
      </c>
      <c r="K28" s="78">
        <f t="shared" si="3"/>
        <v>38</v>
      </c>
      <c r="L28" s="111">
        <f>SUM(L21:L27)</f>
        <v>146</v>
      </c>
      <c r="M28" s="116">
        <f>SUM(M21:M27)</f>
        <v>70</v>
      </c>
      <c r="N28" s="99">
        <f t="shared" si="4"/>
        <v>254</v>
      </c>
      <c r="O28" s="96">
        <f>SUM(O22:O27)</f>
        <v>33</v>
      </c>
      <c r="P28" s="96">
        <f>SUM(P21:P27)</f>
        <v>53</v>
      </c>
      <c r="Q28" s="79">
        <f t="shared" si="5"/>
        <v>439</v>
      </c>
    </row>
    <row r="29" spans="1:17" ht="17.25" customHeight="1">
      <c r="A29" s="18"/>
      <c r="B29" s="16"/>
      <c r="C29" s="39"/>
      <c r="D29" s="46"/>
      <c r="E29" s="46"/>
      <c r="F29" s="27"/>
      <c r="G29" s="46"/>
      <c r="H29" s="85"/>
      <c r="I29" s="85"/>
      <c r="J29" s="85"/>
      <c r="K29" s="83"/>
      <c r="L29" s="85"/>
      <c r="M29" s="85"/>
      <c r="N29" s="85"/>
      <c r="O29" s="85"/>
      <c r="P29" s="85"/>
      <c r="Q29" s="79"/>
    </row>
    <row r="30" spans="1:16" ht="17.25" customHeight="1">
      <c r="A30" s="18"/>
      <c r="B30" s="12" t="s">
        <v>22</v>
      </c>
      <c r="C30" s="17"/>
      <c r="D30" s="46"/>
      <c r="E30" s="46"/>
      <c r="F30" s="46"/>
      <c r="G30" s="46"/>
      <c r="H30" s="83"/>
      <c r="I30" s="83"/>
      <c r="J30" s="83"/>
      <c r="K30" s="83"/>
      <c r="L30" s="83"/>
      <c r="M30" s="89"/>
      <c r="N30" s="89"/>
      <c r="O30" s="89"/>
      <c r="P30" s="89"/>
    </row>
    <row r="31" spans="1:17" ht="17.25" customHeight="1">
      <c r="A31" s="18"/>
      <c r="B31" s="42">
        <v>14</v>
      </c>
      <c r="C31" s="15" t="s">
        <v>238</v>
      </c>
      <c r="D31" s="45">
        <v>62</v>
      </c>
      <c r="E31" s="45">
        <v>29</v>
      </c>
      <c r="F31" s="23">
        <v>0.46774193548387094</v>
      </c>
      <c r="G31" s="45">
        <v>33</v>
      </c>
      <c r="H31" s="111">
        <v>8</v>
      </c>
      <c r="I31" s="78">
        <v>0</v>
      </c>
      <c r="J31" s="78"/>
      <c r="K31" s="78">
        <f aca="true" t="shared" si="6" ref="K31:K36">SUM(I31:J31)</f>
        <v>0</v>
      </c>
      <c r="L31" s="78">
        <v>4</v>
      </c>
      <c r="M31" s="84">
        <v>4</v>
      </c>
      <c r="N31" s="84">
        <f aca="true" t="shared" si="7" ref="N31:N36">SUM(K31:M31)</f>
        <v>8</v>
      </c>
      <c r="O31" s="103">
        <v>2</v>
      </c>
      <c r="P31" s="103">
        <v>0</v>
      </c>
      <c r="Q31" s="79">
        <f aca="true" t="shared" si="8" ref="Q31:Q36">H31+N31+O31+P31</f>
        <v>18</v>
      </c>
    </row>
    <row r="32" spans="1:17" ht="17.25" customHeight="1">
      <c r="A32" s="18"/>
      <c r="B32" s="42">
        <v>15</v>
      </c>
      <c r="C32" s="15" t="s">
        <v>239</v>
      </c>
      <c r="D32" s="45">
        <v>2569</v>
      </c>
      <c r="E32" s="45">
        <v>1973</v>
      </c>
      <c r="F32" s="23">
        <v>0.7680031140521604</v>
      </c>
      <c r="G32" s="45">
        <v>596</v>
      </c>
      <c r="H32" s="111">
        <v>0</v>
      </c>
      <c r="I32" s="78">
        <v>25</v>
      </c>
      <c r="J32" s="78">
        <v>4</v>
      </c>
      <c r="K32" s="78">
        <f t="shared" si="6"/>
        <v>29</v>
      </c>
      <c r="L32" s="78">
        <v>90</v>
      </c>
      <c r="M32" s="84">
        <v>20</v>
      </c>
      <c r="N32" s="84">
        <f t="shared" si="7"/>
        <v>139</v>
      </c>
      <c r="O32" s="99">
        <v>15</v>
      </c>
      <c r="P32" s="99">
        <v>0</v>
      </c>
      <c r="Q32" s="79">
        <f t="shared" si="8"/>
        <v>154</v>
      </c>
    </row>
    <row r="33" spans="1:17" ht="17.25" customHeight="1">
      <c r="A33" s="18"/>
      <c r="B33" s="42">
        <v>16</v>
      </c>
      <c r="C33" s="15" t="s">
        <v>162</v>
      </c>
      <c r="D33" s="45">
        <v>1872</v>
      </c>
      <c r="E33" s="45">
        <v>1036</v>
      </c>
      <c r="F33" s="23">
        <v>0.5534188034188035</v>
      </c>
      <c r="G33" s="45">
        <v>836</v>
      </c>
      <c r="H33" s="111">
        <v>7</v>
      </c>
      <c r="I33" s="78">
        <v>15</v>
      </c>
      <c r="J33" s="78">
        <v>72</v>
      </c>
      <c r="K33" s="78">
        <f t="shared" si="6"/>
        <v>87</v>
      </c>
      <c r="L33" s="78">
        <v>174</v>
      </c>
      <c r="M33" s="84">
        <v>40</v>
      </c>
      <c r="N33" s="84">
        <f t="shared" si="7"/>
        <v>301</v>
      </c>
      <c r="O33" s="99">
        <v>15</v>
      </c>
      <c r="P33" s="99">
        <v>0</v>
      </c>
      <c r="Q33" s="79">
        <f t="shared" si="8"/>
        <v>323</v>
      </c>
    </row>
    <row r="34" spans="1:17" ht="17.25" customHeight="1">
      <c r="A34" s="18"/>
      <c r="B34" s="42">
        <v>17</v>
      </c>
      <c r="C34" s="51" t="s">
        <v>240</v>
      </c>
      <c r="D34" s="45">
        <v>274</v>
      </c>
      <c r="E34" s="45">
        <v>70</v>
      </c>
      <c r="F34" s="23">
        <v>0.25547445255474455</v>
      </c>
      <c r="G34" s="45">
        <v>204</v>
      </c>
      <c r="H34" s="111">
        <v>11</v>
      </c>
      <c r="I34" s="78">
        <v>0</v>
      </c>
      <c r="J34" s="78">
        <v>41</v>
      </c>
      <c r="K34" s="78">
        <f t="shared" si="6"/>
        <v>41</v>
      </c>
      <c r="L34" s="78">
        <v>17</v>
      </c>
      <c r="M34" s="84">
        <v>9</v>
      </c>
      <c r="N34" s="84">
        <f t="shared" si="7"/>
        <v>67</v>
      </c>
      <c r="O34" s="99">
        <v>0</v>
      </c>
      <c r="P34" s="99">
        <v>17</v>
      </c>
      <c r="Q34" s="79">
        <f t="shared" si="8"/>
        <v>95</v>
      </c>
    </row>
    <row r="35" spans="1:17" ht="17.25" customHeight="1">
      <c r="A35" s="18"/>
      <c r="B35" s="42">
        <v>18</v>
      </c>
      <c r="C35" s="15" t="s">
        <v>227</v>
      </c>
      <c r="D35" s="45">
        <v>238</v>
      </c>
      <c r="E35" s="45">
        <v>180</v>
      </c>
      <c r="F35" s="23">
        <v>0.7563025210084033</v>
      </c>
      <c r="G35" s="45">
        <v>58</v>
      </c>
      <c r="H35" s="111">
        <v>10</v>
      </c>
      <c r="I35" s="78">
        <v>12</v>
      </c>
      <c r="J35" s="78"/>
      <c r="K35" s="78">
        <f t="shared" si="6"/>
        <v>12</v>
      </c>
      <c r="L35" s="78">
        <v>40</v>
      </c>
      <c r="M35" s="84">
        <v>0</v>
      </c>
      <c r="N35" s="84">
        <f t="shared" si="7"/>
        <v>52</v>
      </c>
      <c r="O35" s="99">
        <v>4</v>
      </c>
      <c r="P35" s="99">
        <v>9</v>
      </c>
      <c r="Q35" s="79">
        <f t="shared" si="8"/>
        <v>75</v>
      </c>
    </row>
    <row r="36" spans="1:17" ht="17.25" customHeight="1">
      <c r="A36" s="18"/>
      <c r="B36" s="14"/>
      <c r="C36" s="15" t="s">
        <v>23</v>
      </c>
      <c r="D36" s="45">
        <v>5015</v>
      </c>
      <c r="E36" s="45">
        <v>3288</v>
      </c>
      <c r="F36" s="23">
        <v>0.6556331006979063</v>
      </c>
      <c r="G36" s="45">
        <v>1727</v>
      </c>
      <c r="H36" s="111">
        <f>SUM(H31:H35)</f>
        <v>36</v>
      </c>
      <c r="I36" s="111">
        <f>SUM(I31:I35)</f>
        <v>52</v>
      </c>
      <c r="J36" s="111">
        <f>SUM(J31:J35)</f>
        <v>117</v>
      </c>
      <c r="K36" s="78">
        <f t="shared" si="6"/>
        <v>169</v>
      </c>
      <c r="L36" s="111">
        <f>SUM(L31:L35)</f>
        <v>325</v>
      </c>
      <c r="M36" s="116">
        <f>SUM(M31:M35)</f>
        <v>73</v>
      </c>
      <c r="N36" s="84">
        <f t="shared" si="7"/>
        <v>567</v>
      </c>
      <c r="O36" s="96">
        <f>SUM(O31:O35)</f>
        <v>36</v>
      </c>
      <c r="P36" s="96">
        <f>SUM(P31:P35)</f>
        <v>26</v>
      </c>
      <c r="Q36" s="79">
        <f t="shared" si="8"/>
        <v>665</v>
      </c>
    </row>
    <row r="37" spans="1:16" ht="17.25" customHeight="1">
      <c r="A37" s="18"/>
      <c r="B37" s="71"/>
      <c r="C37" s="72"/>
      <c r="D37" s="47"/>
      <c r="E37" s="47"/>
      <c r="F37" s="73"/>
      <c r="G37" s="47"/>
      <c r="H37" s="117"/>
      <c r="I37" s="85"/>
      <c r="J37" s="85"/>
      <c r="K37" s="83"/>
      <c r="L37" s="85"/>
      <c r="M37" s="85"/>
      <c r="N37" s="85"/>
      <c r="O37" s="85"/>
      <c r="P37" s="85"/>
    </row>
    <row r="38" spans="1:16" ht="17.25" customHeight="1">
      <c r="A38" s="13"/>
      <c r="B38" s="11" t="s">
        <v>140</v>
      </c>
      <c r="C38" s="40"/>
      <c r="D38" s="47"/>
      <c r="E38" s="47"/>
      <c r="F38" s="47"/>
      <c r="G38" s="47"/>
      <c r="H38" s="115"/>
      <c r="I38" s="83"/>
      <c r="J38" s="83"/>
      <c r="K38" s="83"/>
      <c r="L38" s="83"/>
      <c r="M38" s="89"/>
      <c r="N38" s="89"/>
      <c r="O38" s="89"/>
      <c r="P38" s="89"/>
    </row>
    <row r="39" spans="1:17" ht="17.25" customHeight="1">
      <c r="A39" s="41" t="s">
        <v>38</v>
      </c>
      <c r="B39" s="42">
        <v>19</v>
      </c>
      <c r="C39" s="15" t="s">
        <v>165</v>
      </c>
      <c r="D39" s="45">
        <v>334</v>
      </c>
      <c r="E39" s="45">
        <v>177</v>
      </c>
      <c r="F39" s="23">
        <v>0.5299401197604791</v>
      </c>
      <c r="G39" s="45">
        <v>157</v>
      </c>
      <c r="H39" s="111">
        <v>18</v>
      </c>
      <c r="I39" s="78">
        <v>3</v>
      </c>
      <c r="J39" s="78"/>
      <c r="K39" s="78">
        <f>SUM(I39:J39)</f>
        <v>3</v>
      </c>
      <c r="L39" s="78">
        <v>17</v>
      </c>
      <c r="M39" s="84">
        <v>0</v>
      </c>
      <c r="N39" s="84">
        <f>SUM(K39:M39)</f>
        <v>20</v>
      </c>
      <c r="O39" s="103">
        <v>47</v>
      </c>
      <c r="P39" s="103">
        <v>0</v>
      </c>
      <c r="Q39" s="79">
        <f>H39+N39+O39+P39</f>
        <v>85</v>
      </c>
    </row>
    <row r="40" spans="1:17" ht="17.25" customHeight="1">
      <c r="A40" s="41" t="s">
        <v>24</v>
      </c>
      <c r="B40" s="42">
        <v>20</v>
      </c>
      <c r="C40" s="15" t="s">
        <v>191</v>
      </c>
      <c r="D40" s="45">
        <v>1701</v>
      </c>
      <c r="E40" s="45">
        <v>1649</v>
      </c>
      <c r="F40" s="23">
        <v>0.969429747207525</v>
      </c>
      <c r="G40" s="45">
        <v>52</v>
      </c>
      <c r="H40" s="111">
        <v>49</v>
      </c>
      <c r="I40" s="78">
        <v>0</v>
      </c>
      <c r="J40" s="78"/>
      <c r="K40" s="78">
        <f aca="true" t="shared" si="9" ref="K40:K53">SUM(I40:J40)</f>
        <v>0</v>
      </c>
      <c r="L40" s="78">
        <v>63</v>
      </c>
      <c r="M40" s="84">
        <v>7</v>
      </c>
      <c r="N40" s="84">
        <f aca="true" t="shared" si="10" ref="N40:N53">SUM(K40:M40)</f>
        <v>70</v>
      </c>
      <c r="O40" s="99">
        <v>6</v>
      </c>
      <c r="P40" s="99">
        <v>3</v>
      </c>
      <c r="Q40" s="79">
        <f aca="true" t="shared" si="11" ref="Q40:Q53">H40+N40+O40+P40</f>
        <v>128</v>
      </c>
    </row>
    <row r="41" spans="1:17" ht="17.25" customHeight="1">
      <c r="A41" s="41" t="s">
        <v>25</v>
      </c>
      <c r="B41" s="42">
        <v>21</v>
      </c>
      <c r="C41" s="15" t="s">
        <v>211</v>
      </c>
      <c r="D41" s="45">
        <v>156</v>
      </c>
      <c r="E41" s="45">
        <v>147</v>
      </c>
      <c r="F41" s="23">
        <v>0.9423076923076923</v>
      </c>
      <c r="G41" s="45">
        <v>9</v>
      </c>
      <c r="H41" s="111">
        <v>8</v>
      </c>
      <c r="I41" s="78">
        <v>0</v>
      </c>
      <c r="J41" s="78"/>
      <c r="K41" s="78">
        <f t="shared" si="9"/>
        <v>0</v>
      </c>
      <c r="L41" s="78">
        <v>12</v>
      </c>
      <c r="M41" s="84">
        <v>0</v>
      </c>
      <c r="N41" s="84">
        <f t="shared" si="10"/>
        <v>12</v>
      </c>
      <c r="O41" s="99">
        <v>0</v>
      </c>
      <c r="P41" s="99">
        <v>0</v>
      </c>
      <c r="Q41" s="79">
        <f t="shared" si="11"/>
        <v>20</v>
      </c>
    </row>
    <row r="42" spans="1:17" ht="17.25" customHeight="1">
      <c r="A42" s="41" t="s">
        <v>26</v>
      </c>
      <c r="B42" s="42">
        <v>22</v>
      </c>
      <c r="C42" s="15" t="s">
        <v>212</v>
      </c>
      <c r="D42" s="45">
        <v>110</v>
      </c>
      <c r="E42" s="45">
        <v>85</v>
      </c>
      <c r="F42" s="23">
        <v>0.7727272727272727</v>
      </c>
      <c r="G42" s="45">
        <v>25</v>
      </c>
      <c r="H42" s="111">
        <v>10</v>
      </c>
      <c r="I42" s="78">
        <v>0</v>
      </c>
      <c r="J42" s="78"/>
      <c r="K42" s="78">
        <f t="shared" si="9"/>
        <v>0</v>
      </c>
      <c r="L42" s="78">
        <v>18</v>
      </c>
      <c r="M42" s="84">
        <v>0</v>
      </c>
      <c r="N42" s="84">
        <f t="shared" si="10"/>
        <v>18</v>
      </c>
      <c r="O42" s="99">
        <v>0</v>
      </c>
      <c r="P42" s="99">
        <v>7</v>
      </c>
      <c r="Q42" s="79">
        <f t="shared" si="11"/>
        <v>35</v>
      </c>
    </row>
    <row r="43" spans="1:17" ht="17.25" customHeight="1">
      <c r="A43" s="41" t="s">
        <v>27</v>
      </c>
      <c r="B43" s="42">
        <v>23</v>
      </c>
      <c r="C43" s="15" t="s">
        <v>192</v>
      </c>
      <c r="D43" s="45">
        <v>102</v>
      </c>
      <c r="E43" s="45">
        <v>12</v>
      </c>
      <c r="F43" s="23">
        <v>0.11764705882352941</v>
      </c>
      <c r="G43" s="45">
        <v>90</v>
      </c>
      <c r="H43" s="111">
        <v>17</v>
      </c>
      <c r="I43" s="78">
        <v>0</v>
      </c>
      <c r="J43" s="78"/>
      <c r="K43" s="78">
        <f t="shared" si="9"/>
        <v>0</v>
      </c>
      <c r="L43" s="78">
        <v>35</v>
      </c>
      <c r="M43" s="84">
        <v>1</v>
      </c>
      <c r="N43" s="84">
        <f t="shared" si="10"/>
        <v>36</v>
      </c>
      <c r="O43" s="99">
        <v>7</v>
      </c>
      <c r="P43" s="99">
        <v>0</v>
      </c>
      <c r="Q43" s="79">
        <f t="shared" si="11"/>
        <v>60</v>
      </c>
    </row>
    <row r="44" spans="1:17" ht="17.25" customHeight="1">
      <c r="A44" s="44"/>
      <c r="B44" s="14"/>
      <c r="C44" s="15" t="s">
        <v>166</v>
      </c>
      <c r="D44" s="45">
        <v>96</v>
      </c>
      <c r="E44" s="45">
        <v>52</v>
      </c>
      <c r="F44" s="23">
        <v>0.5416666666666666</v>
      </c>
      <c r="G44" s="45">
        <v>44</v>
      </c>
      <c r="H44" s="111">
        <v>0</v>
      </c>
      <c r="I44" s="78">
        <v>1</v>
      </c>
      <c r="J44" s="78"/>
      <c r="K44" s="78">
        <f t="shared" si="9"/>
        <v>1</v>
      </c>
      <c r="L44" s="78">
        <v>24</v>
      </c>
      <c r="M44" s="84">
        <v>0</v>
      </c>
      <c r="N44" s="84">
        <f t="shared" si="10"/>
        <v>25</v>
      </c>
      <c r="O44" s="99">
        <v>0</v>
      </c>
      <c r="P44" s="99">
        <v>0</v>
      </c>
      <c r="Q44" s="79">
        <f t="shared" si="11"/>
        <v>25</v>
      </c>
    </row>
    <row r="45" spans="1:17" s="22" customFormat="1" ht="17.25" customHeight="1">
      <c r="A45" s="52" t="s">
        <v>28</v>
      </c>
      <c r="B45" s="53">
        <v>24</v>
      </c>
      <c r="C45" s="54" t="s">
        <v>205</v>
      </c>
      <c r="D45" s="45">
        <v>10</v>
      </c>
      <c r="E45" s="45">
        <v>3</v>
      </c>
      <c r="F45" s="56">
        <v>0.3</v>
      </c>
      <c r="G45" s="55">
        <v>7</v>
      </c>
      <c r="H45" s="111">
        <v>0</v>
      </c>
      <c r="I45" s="78">
        <v>0</v>
      </c>
      <c r="J45" s="78"/>
      <c r="K45" s="78">
        <f t="shared" si="9"/>
        <v>0</v>
      </c>
      <c r="L45" s="78">
        <v>0</v>
      </c>
      <c r="M45" s="84">
        <v>0</v>
      </c>
      <c r="N45" s="84">
        <f t="shared" si="10"/>
        <v>0</v>
      </c>
      <c r="O45" s="99">
        <v>0</v>
      </c>
      <c r="P45" s="99">
        <v>0</v>
      </c>
      <c r="Q45" s="79">
        <f t="shared" si="11"/>
        <v>0</v>
      </c>
    </row>
    <row r="46" spans="1:17" s="35" customFormat="1" ht="17.25" customHeight="1">
      <c r="A46" s="57" t="s">
        <v>29</v>
      </c>
      <c r="B46" s="58">
        <v>25</v>
      </c>
      <c r="C46" s="59" t="s">
        <v>209</v>
      </c>
      <c r="D46" s="45">
        <v>9</v>
      </c>
      <c r="E46" s="45">
        <v>0</v>
      </c>
      <c r="F46" s="60">
        <v>0</v>
      </c>
      <c r="G46" s="49">
        <v>9</v>
      </c>
      <c r="H46" s="111">
        <v>0</v>
      </c>
      <c r="I46" s="78">
        <v>0</v>
      </c>
      <c r="J46" s="78"/>
      <c r="K46" s="78">
        <f t="shared" si="9"/>
        <v>0</v>
      </c>
      <c r="L46" s="78">
        <v>4</v>
      </c>
      <c r="M46" s="84">
        <v>0</v>
      </c>
      <c r="N46" s="84">
        <f t="shared" si="10"/>
        <v>4</v>
      </c>
      <c r="O46" s="99">
        <v>0</v>
      </c>
      <c r="P46" s="99">
        <v>0</v>
      </c>
      <c r="Q46" s="79">
        <f t="shared" si="11"/>
        <v>4</v>
      </c>
    </row>
    <row r="47" spans="1:17" ht="17.25" customHeight="1">
      <c r="A47" s="41" t="s">
        <v>30</v>
      </c>
      <c r="B47" s="42">
        <v>26</v>
      </c>
      <c r="C47" s="15" t="s">
        <v>216</v>
      </c>
      <c r="D47" s="45">
        <v>187</v>
      </c>
      <c r="E47" s="45">
        <v>187</v>
      </c>
      <c r="F47" s="23">
        <v>1</v>
      </c>
      <c r="G47" s="45">
        <v>0</v>
      </c>
      <c r="H47" s="111">
        <v>11</v>
      </c>
      <c r="I47" s="78">
        <v>0</v>
      </c>
      <c r="J47" s="78"/>
      <c r="K47" s="78">
        <f t="shared" si="9"/>
        <v>0</v>
      </c>
      <c r="L47" s="78">
        <v>11</v>
      </c>
      <c r="M47" s="112">
        <v>0</v>
      </c>
      <c r="N47" s="84">
        <f t="shared" si="10"/>
        <v>11</v>
      </c>
      <c r="O47" s="99">
        <v>0</v>
      </c>
      <c r="P47" s="99">
        <v>0</v>
      </c>
      <c r="Q47" s="79">
        <f t="shared" si="11"/>
        <v>22</v>
      </c>
    </row>
    <row r="48" spans="1:17" ht="17.25" customHeight="1">
      <c r="A48" s="41" t="s">
        <v>31</v>
      </c>
      <c r="B48" s="42">
        <v>27</v>
      </c>
      <c r="C48" s="15" t="s">
        <v>188</v>
      </c>
      <c r="D48" s="45">
        <v>1007</v>
      </c>
      <c r="E48" s="45">
        <v>1007</v>
      </c>
      <c r="F48" s="23">
        <v>1</v>
      </c>
      <c r="G48" s="45">
        <v>0</v>
      </c>
      <c r="H48" s="111">
        <v>0</v>
      </c>
      <c r="I48" s="78">
        <v>0</v>
      </c>
      <c r="J48" s="78"/>
      <c r="K48" s="78">
        <f t="shared" si="9"/>
        <v>0</v>
      </c>
      <c r="L48" s="78">
        <v>12</v>
      </c>
      <c r="M48" s="84">
        <v>0</v>
      </c>
      <c r="N48" s="84">
        <f t="shared" si="10"/>
        <v>12</v>
      </c>
      <c r="O48" s="99">
        <v>0</v>
      </c>
      <c r="P48" s="99">
        <v>0</v>
      </c>
      <c r="Q48" s="79">
        <f t="shared" si="11"/>
        <v>12</v>
      </c>
    </row>
    <row r="49" spans="1:17" s="22" customFormat="1" ht="17.25" customHeight="1">
      <c r="A49" s="52" t="s">
        <v>32</v>
      </c>
      <c r="B49" s="53">
        <v>28</v>
      </c>
      <c r="C49" s="54" t="s">
        <v>241</v>
      </c>
      <c r="D49" s="45">
        <v>0</v>
      </c>
      <c r="E49" s="45">
        <v>0</v>
      </c>
      <c r="F49" s="56">
        <v>0</v>
      </c>
      <c r="G49" s="55">
        <v>0</v>
      </c>
      <c r="H49" s="111">
        <v>0</v>
      </c>
      <c r="I49" s="78">
        <v>1</v>
      </c>
      <c r="J49" s="78"/>
      <c r="K49" s="78">
        <f t="shared" si="9"/>
        <v>1</v>
      </c>
      <c r="L49" s="78">
        <v>0</v>
      </c>
      <c r="M49" s="84">
        <v>0</v>
      </c>
      <c r="N49" s="84">
        <f t="shared" si="10"/>
        <v>1</v>
      </c>
      <c r="O49" s="99">
        <v>0</v>
      </c>
      <c r="P49" s="99">
        <v>0</v>
      </c>
      <c r="Q49" s="79">
        <f t="shared" si="11"/>
        <v>1</v>
      </c>
    </row>
    <row r="50" spans="1:17" ht="17.25" customHeight="1">
      <c r="A50" s="41" t="s">
        <v>33</v>
      </c>
      <c r="B50" s="42">
        <v>29</v>
      </c>
      <c r="C50" s="15" t="s">
        <v>213</v>
      </c>
      <c r="D50" s="45">
        <v>356</v>
      </c>
      <c r="E50" s="45">
        <v>352</v>
      </c>
      <c r="F50" s="23">
        <v>0.9887640449438202</v>
      </c>
      <c r="G50" s="45">
        <v>4</v>
      </c>
      <c r="H50" s="111">
        <v>12</v>
      </c>
      <c r="I50" s="78">
        <v>0</v>
      </c>
      <c r="J50" s="78"/>
      <c r="K50" s="78">
        <f t="shared" si="9"/>
        <v>0</v>
      </c>
      <c r="L50" s="78">
        <v>15</v>
      </c>
      <c r="M50" s="112">
        <v>0</v>
      </c>
      <c r="N50" s="84">
        <f t="shared" si="10"/>
        <v>15</v>
      </c>
      <c r="O50" s="99">
        <v>7</v>
      </c>
      <c r="P50" s="99">
        <v>4</v>
      </c>
      <c r="Q50" s="79">
        <f t="shared" si="11"/>
        <v>38</v>
      </c>
    </row>
    <row r="51" spans="1:17" ht="17.25" customHeight="1">
      <c r="A51" s="41" t="s">
        <v>34</v>
      </c>
      <c r="B51" s="42">
        <v>30</v>
      </c>
      <c r="C51" s="15" t="s">
        <v>35</v>
      </c>
      <c r="D51" s="45">
        <v>145</v>
      </c>
      <c r="E51" s="45">
        <v>81</v>
      </c>
      <c r="F51" s="23">
        <v>0.5586206896551724</v>
      </c>
      <c r="G51" s="45">
        <v>64</v>
      </c>
      <c r="H51" s="111">
        <v>9</v>
      </c>
      <c r="I51" s="78">
        <v>6</v>
      </c>
      <c r="J51" s="78"/>
      <c r="K51" s="78">
        <f t="shared" si="9"/>
        <v>6</v>
      </c>
      <c r="L51" s="78">
        <v>10</v>
      </c>
      <c r="M51" s="84">
        <v>0</v>
      </c>
      <c r="N51" s="84">
        <f t="shared" si="10"/>
        <v>16</v>
      </c>
      <c r="O51" s="99">
        <v>0</v>
      </c>
      <c r="P51" s="99">
        <v>0</v>
      </c>
      <c r="Q51" s="79">
        <f t="shared" si="11"/>
        <v>25</v>
      </c>
    </row>
    <row r="52" spans="1:17" ht="17.25" customHeight="1">
      <c r="A52" s="41" t="s">
        <v>36</v>
      </c>
      <c r="B52" s="42">
        <v>31</v>
      </c>
      <c r="C52" s="15" t="s">
        <v>37</v>
      </c>
      <c r="D52" s="45">
        <v>227</v>
      </c>
      <c r="E52" s="45">
        <v>72</v>
      </c>
      <c r="F52" s="23">
        <v>0.31718061674008813</v>
      </c>
      <c r="G52" s="45">
        <v>155</v>
      </c>
      <c r="H52" s="111">
        <v>8</v>
      </c>
      <c r="I52" s="78">
        <v>0</v>
      </c>
      <c r="J52" s="78"/>
      <c r="K52" s="78">
        <f t="shared" si="9"/>
        <v>0</v>
      </c>
      <c r="L52" s="78">
        <v>8</v>
      </c>
      <c r="M52" s="84">
        <v>0</v>
      </c>
      <c r="N52" s="84">
        <f t="shared" si="10"/>
        <v>8</v>
      </c>
      <c r="O52" s="99">
        <v>0</v>
      </c>
      <c r="P52" s="99">
        <v>0</v>
      </c>
      <c r="Q52" s="79">
        <f t="shared" si="11"/>
        <v>16</v>
      </c>
    </row>
    <row r="53" spans="1:17" ht="17.25" customHeight="1" thickBot="1">
      <c r="A53" s="38"/>
      <c r="B53" s="32"/>
      <c r="C53" s="33" t="s">
        <v>13</v>
      </c>
      <c r="D53" s="48">
        <v>4440</v>
      </c>
      <c r="E53" s="48">
        <v>3824</v>
      </c>
      <c r="F53" s="24">
        <v>0.8612612612612612</v>
      </c>
      <c r="G53" s="48">
        <v>616</v>
      </c>
      <c r="H53" s="87">
        <f>SUM(H39:H52)</f>
        <v>142</v>
      </c>
      <c r="I53" s="87">
        <f>SUM(I39:I52)</f>
        <v>11</v>
      </c>
      <c r="J53" s="87">
        <f>SUM(J39:J52)</f>
        <v>0</v>
      </c>
      <c r="K53" s="78">
        <f t="shared" si="9"/>
        <v>11</v>
      </c>
      <c r="L53" s="87">
        <f>SUM(L39:L52)</f>
        <v>229</v>
      </c>
      <c r="M53" s="88">
        <f>SUM(M39:M52)</f>
        <v>8</v>
      </c>
      <c r="N53" s="84">
        <f t="shared" si="10"/>
        <v>248</v>
      </c>
      <c r="O53" s="96">
        <f>SUM(O39:O52)</f>
        <v>67</v>
      </c>
      <c r="P53" s="96">
        <f>SUM(P39:P52)</f>
        <v>14</v>
      </c>
      <c r="Q53" s="79">
        <f t="shared" si="11"/>
        <v>471</v>
      </c>
    </row>
    <row r="54" spans="1:16" ht="17.25" customHeight="1">
      <c r="A54" s="18"/>
      <c r="B54" s="16"/>
      <c r="C54" s="39"/>
      <c r="D54" s="46"/>
      <c r="E54" s="46"/>
      <c r="F54" s="27"/>
      <c r="G54" s="46"/>
      <c r="H54" s="85"/>
      <c r="I54" s="85"/>
      <c r="J54" s="85"/>
      <c r="K54" s="83"/>
      <c r="L54" s="85"/>
      <c r="M54" s="85"/>
      <c r="N54" s="85"/>
      <c r="O54" s="85"/>
      <c r="P54" s="85"/>
    </row>
    <row r="55" spans="1:16" ht="17.25" customHeight="1">
      <c r="A55" s="13"/>
      <c r="B55" s="11" t="s">
        <v>136</v>
      </c>
      <c r="C55" s="40"/>
      <c r="D55" s="47"/>
      <c r="E55" s="47"/>
      <c r="F55" s="47"/>
      <c r="G55" s="47"/>
      <c r="H55" s="115"/>
      <c r="I55" s="83"/>
      <c r="J55" s="83"/>
      <c r="K55" s="83"/>
      <c r="L55" s="83"/>
      <c r="M55" s="89"/>
      <c r="N55" s="89"/>
      <c r="O55" s="89"/>
      <c r="P55" s="89"/>
    </row>
    <row r="56" spans="1:17" ht="17.25" customHeight="1">
      <c r="A56" s="41" t="s">
        <v>39</v>
      </c>
      <c r="B56" s="42">
        <v>32</v>
      </c>
      <c r="C56" s="15" t="s">
        <v>157</v>
      </c>
      <c r="D56" s="45">
        <v>581</v>
      </c>
      <c r="E56" s="45">
        <v>452</v>
      </c>
      <c r="F56" s="23">
        <v>0.7779690189328744</v>
      </c>
      <c r="G56" s="45">
        <v>129</v>
      </c>
      <c r="H56" s="111">
        <v>10</v>
      </c>
      <c r="I56" s="78">
        <v>7</v>
      </c>
      <c r="J56" s="78"/>
      <c r="K56" s="78">
        <f aca="true" t="shared" si="12" ref="K56:K61">SUM(I56:J56)</f>
        <v>7</v>
      </c>
      <c r="L56" s="78">
        <v>22</v>
      </c>
      <c r="M56" s="84">
        <v>0</v>
      </c>
      <c r="N56" s="84">
        <f aca="true" t="shared" si="13" ref="N56:N61">SUM(K56:M56)</f>
        <v>29</v>
      </c>
      <c r="O56" s="103">
        <v>0</v>
      </c>
      <c r="P56" s="103">
        <v>0</v>
      </c>
      <c r="Q56" s="79">
        <f aca="true" t="shared" si="14" ref="Q56:Q61">H56+N56+O56+P56</f>
        <v>39</v>
      </c>
    </row>
    <row r="57" spans="1:17" ht="17.25" customHeight="1">
      <c r="A57" s="41" t="s">
        <v>40</v>
      </c>
      <c r="B57" s="42">
        <v>33</v>
      </c>
      <c r="C57" s="43" t="s">
        <v>225</v>
      </c>
      <c r="D57" s="45">
        <v>728</v>
      </c>
      <c r="E57" s="45">
        <v>698</v>
      </c>
      <c r="F57" s="23">
        <v>0.9587912087912088</v>
      </c>
      <c r="G57" s="45">
        <v>30</v>
      </c>
      <c r="H57" s="111">
        <v>10</v>
      </c>
      <c r="I57" s="78">
        <v>0</v>
      </c>
      <c r="J57" s="78"/>
      <c r="K57" s="78">
        <f t="shared" si="12"/>
        <v>0</v>
      </c>
      <c r="L57" s="78">
        <v>17</v>
      </c>
      <c r="M57" s="112">
        <v>0</v>
      </c>
      <c r="N57" s="84">
        <f t="shared" si="13"/>
        <v>17</v>
      </c>
      <c r="O57" s="99">
        <v>0</v>
      </c>
      <c r="P57" s="99">
        <v>0</v>
      </c>
      <c r="Q57" s="79">
        <f t="shared" si="14"/>
        <v>27</v>
      </c>
    </row>
    <row r="58" spans="1:17" ht="17.25" customHeight="1">
      <c r="A58" s="41" t="s">
        <v>41</v>
      </c>
      <c r="B58" s="42">
        <v>34</v>
      </c>
      <c r="C58" s="15" t="s">
        <v>42</v>
      </c>
      <c r="D58" s="45">
        <v>1460</v>
      </c>
      <c r="E58" s="45">
        <v>1416</v>
      </c>
      <c r="F58" s="23">
        <v>0.9698630136986301</v>
      </c>
      <c r="G58" s="45">
        <v>44</v>
      </c>
      <c r="H58" s="111">
        <v>4</v>
      </c>
      <c r="I58" s="78">
        <v>8</v>
      </c>
      <c r="J58" s="78"/>
      <c r="K58" s="78">
        <f t="shared" si="12"/>
        <v>8</v>
      </c>
      <c r="L58" s="78">
        <v>71</v>
      </c>
      <c r="M58" s="112">
        <v>7</v>
      </c>
      <c r="N58" s="84">
        <f t="shared" si="13"/>
        <v>86</v>
      </c>
      <c r="O58" s="99">
        <v>8</v>
      </c>
      <c r="P58" s="99">
        <v>0</v>
      </c>
      <c r="Q58" s="79">
        <f t="shared" si="14"/>
        <v>98</v>
      </c>
    </row>
    <row r="59" spans="1:17" ht="17.25" customHeight="1">
      <c r="A59" s="41" t="s">
        <v>43</v>
      </c>
      <c r="B59" s="42">
        <v>35</v>
      </c>
      <c r="C59" s="15" t="s">
        <v>242</v>
      </c>
      <c r="D59" s="45">
        <v>1085</v>
      </c>
      <c r="E59" s="45">
        <v>768</v>
      </c>
      <c r="F59" s="23">
        <v>0.7078341013824885</v>
      </c>
      <c r="G59" s="45">
        <v>317</v>
      </c>
      <c r="H59" s="111">
        <v>0</v>
      </c>
      <c r="I59" s="78">
        <v>43</v>
      </c>
      <c r="J59" s="78"/>
      <c r="K59" s="78">
        <f t="shared" si="12"/>
        <v>43</v>
      </c>
      <c r="L59" s="78">
        <v>75</v>
      </c>
      <c r="M59" s="84">
        <v>0</v>
      </c>
      <c r="N59" s="84">
        <f t="shared" si="13"/>
        <v>118</v>
      </c>
      <c r="O59" s="99">
        <v>23</v>
      </c>
      <c r="P59" s="99">
        <v>0</v>
      </c>
      <c r="Q59" s="79">
        <f t="shared" si="14"/>
        <v>141</v>
      </c>
    </row>
    <row r="60" spans="1:17" ht="17.25" customHeight="1">
      <c r="A60" s="41" t="s">
        <v>44</v>
      </c>
      <c r="B60" s="42">
        <v>36</v>
      </c>
      <c r="C60" s="15" t="s">
        <v>221</v>
      </c>
      <c r="D60" s="45">
        <v>899</v>
      </c>
      <c r="E60" s="45">
        <v>772</v>
      </c>
      <c r="F60" s="23">
        <v>0.8587319243604005</v>
      </c>
      <c r="G60" s="45">
        <v>127</v>
      </c>
      <c r="H60" s="111">
        <v>4</v>
      </c>
      <c r="I60" s="78">
        <v>0</v>
      </c>
      <c r="J60" s="78"/>
      <c r="K60" s="78">
        <f t="shared" si="12"/>
        <v>0</v>
      </c>
      <c r="L60" s="78">
        <v>22</v>
      </c>
      <c r="M60" s="84">
        <v>3</v>
      </c>
      <c r="N60" s="84">
        <f t="shared" si="13"/>
        <v>25</v>
      </c>
      <c r="O60" s="99">
        <v>2</v>
      </c>
      <c r="P60" s="99">
        <v>0</v>
      </c>
      <c r="Q60" s="79">
        <f t="shared" si="14"/>
        <v>31</v>
      </c>
    </row>
    <row r="61" spans="1:17" ht="17.25" customHeight="1">
      <c r="A61" s="38"/>
      <c r="B61" s="14"/>
      <c r="C61" s="15" t="s">
        <v>13</v>
      </c>
      <c r="D61" s="45">
        <v>4753</v>
      </c>
      <c r="E61" s="45">
        <v>4106</v>
      </c>
      <c r="F61" s="23">
        <v>0.8638754470860509</v>
      </c>
      <c r="G61" s="45">
        <v>647</v>
      </c>
      <c r="H61" s="111">
        <f>SUM(H56:H60)</f>
        <v>28</v>
      </c>
      <c r="I61" s="111">
        <f>SUM(I56:I60)</f>
        <v>58</v>
      </c>
      <c r="J61" s="111">
        <f>SUM(J56:J60)</f>
        <v>0</v>
      </c>
      <c r="K61" s="78">
        <f t="shared" si="12"/>
        <v>58</v>
      </c>
      <c r="L61" s="111">
        <f>SUM(L56:L60)</f>
        <v>207</v>
      </c>
      <c r="M61" s="116">
        <f>SUM(M56:M60)</f>
        <v>10</v>
      </c>
      <c r="N61" s="84">
        <f t="shared" si="13"/>
        <v>275</v>
      </c>
      <c r="O61" s="96">
        <f>SUM(O56:O60)</f>
        <v>33</v>
      </c>
      <c r="P61" s="96">
        <f>SUM(P56:P60)</f>
        <v>0</v>
      </c>
      <c r="Q61" s="79">
        <f t="shared" si="14"/>
        <v>336</v>
      </c>
    </row>
    <row r="62" spans="1:16" ht="17.25" customHeight="1">
      <c r="A62" s="18"/>
      <c r="B62" s="71"/>
      <c r="C62" s="72"/>
      <c r="D62" s="47"/>
      <c r="E62" s="47"/>
      <c r="F62" s="73"/>
      <c r="G62" s="47"/>
      <c r="H62" s="117"/>
      <c r="I62" s="85"/>
      <c r="J62" s="85"/>
      <c r="K62" s="83"/>
      <c r="L62" s="85"/>
      <c r="M62" s="85"/>
      <c r="N62" s="85"/>
      <c r="O62" s="85"/>
      <c r="P62" s="85"/>
    </row>
    <row r="63" spans="1:16" ht="17.25" customHeight="1">
      <c r="A63" s="13"/>
      <c r="B63" s="11" t="s">
        <v>137</v>
      </c>
      <c r="C63" s="40"/>
      <c r="D63" s="47"/>
      <c r="E63" s="47"/>
      <c r="F63" s="47"/>
      <c r="G63" s="47"/>
      <c r="H63" s="115"/>
      <c r="I63" s="83"/>
      <c r="J63" s="83"/>
      <c r="K63" s="83"/>
      <c r="L63" s="83"/>
      <c r="M63" s="89"/>
      <c r="N63" s="89"/>
      <c r="O63" s="89"/>
      <c r="P63" s="89"/>
    </row>
    <row r="64" spans="1:17" ht="17.25" customHeight="1">
      <c r="A64" s="41" t="s">
        <v>45</v>
      </c>
      <c r="B64" s="42">
        <v>37</v>
      </c>
      <c r="C64" s="15" t="s">
        <v>46</v>
      </c>
      <c r="D64" s="45">
        <v>17</v>
      </c>
      <c r="E64" s="45">
        <v>7</v>
      </c>
      <c r="F64" s="23">
        <v>0.4117647058823529</v>
      </c>
      <c r="G64" s="45">
        <v>10</v>
      </c>
      <c r="H64" s="111">
        <v>2</v>
      </c>
      <c r="I64" s="78">
        <v>4</v>
      </c>
      <c r="J64" s="78"/>
      <c r="K64" s="78">
        <f>SUM(I64:J64)</f>
        <v>4</v>
      </c>
      <c r="L64" s="78">
        <v>24</v>
      </c>
      <c r="M64" s="84">
        <v>22</v>
      </c>
      <c r="N64" s="84">
        <f>SUM(K64:M64)</f>
        <v>50</v>
      </c>
      <c r="O64" s="103">
        <v>0</v>
      </c>
      <c r="P64" s="103">
        <v>0</v>
      </c>
      <c r="Q64" s="79">
        <f>H64+N64+O64+P64</f>
        <v>52</v>
      </c>
    </row>
    <row r="65" spans="1:17" ht="17.25" customHeight="1">
      <c r="A65" s="41" t="s">
        <v>47</v>
      </c>
      <c r="B65" s="42">
        <v>38</v>
      </c>
      <c r="C65" s="15" t="s">
        <v>170</v>
      </c>
      <c r="D65" s="45">
        <v>942</v>
      </c>
      <c r="E65" s="45">
        <v>437</v>
      </c>
      <c r="F65" s="23">
        <v>0.46390658174097665</v>
      </c>
      <c r="G65" s="45">
        <v>505</v>
      </c>
      <c r="H65" s="111">
        <v>30</v>
      </c>
      <c r="I65" s="78">
        <v>12</v>
      </c>
      <c r="J65" s="78"/>
      <c r="K65" s="78">
        <f aca="true" t="shared" si="15" ref="K65:K72">SUM(I65:J65)</f>
        <v>12</v>
      </c>
      <c r="L65" s="78">
        <v>25</v>
      </c>
      <c r="M65" s="84">
        <v>7</v>
      </c>
      <c r="N65" s="84">
        <f aca="true" t="shared" si="16" ref="N65:N72">SUM(K65:M65)</f>
        <v>44</v>
      </c>
      <c r="O65" s="99">
        <v>10</v>
      </c>
      <c r="P65" s="99">
        <v>28</v>
      </c>
      <c r="Q65" s="79">
        <f aca="true" t="shared" si="17" ref="Q65:Q72">H65+N65+O65+P65</f>
        <v>112</v>
      </c>
    </row>
    <row r="66" spans="1:17" ht="17.25" customHeight="1">
      <c r="A66" s="41" t="s">
        <v>48</v>
      </c>
      <c r="B66" s="42">
        <v>39</v>
      </c>
      <c r="C66" s="15" t="s">
        <v>171</v>
      </c>
      <c r="D66" s="45">
        <v>2657</v>
      </c>
      <c r="E66" s="45">
        <v>1996</v>
      </c>
      <c r="F66" s="23">
        <v>0.7512231840421528</v>
      </c>
      <c r="G66" s="45">
        <v>661</v>
      </c>
      <c r="H66" s="111">
        <v>45</v>
      </c>
      <c r="I66" s="78">
        <v>40</v>
      </c>
      <c r="J66" s="78">
        <v>19</v>
      </c>
      <c r="K66" s="78">
        <f t="shared" si="15"/>
        <v>59</v>
      </c>
      <c r="L66" s="78">
        <v>182</v>
      </c>
      <c r="M66" s="84">
        <v>99</v>
      </c>
      <c r="N66" s="84">
        <f t="shared" si="16"/>
        <v>340</v>
      </c>
      <c r="O66" s="99">
        <v>58</v>
      </c>
      <c r="P66" s="99">
        <v>0</v>
      </c>
      <c r="Q66" s="79">
        <f t="shared" si="17"/>
        <v>443</v>
      </c>
    </row>
    <row r="67" spans="1:17" ht="17.25" customHeight="1">
      <c r="A67" s="41" t="s">
        <v>49</v>
      </c>
      <c r="B67" s="42">
        <v>40</v>
      </c>
      <c r="C67" s="15" t="s">
        <v>50</v>
      </c>
      <c r="D67" s="45">
        <v>200</v>
      </c>
      <c r="E67" s="45">
        <v>133</v>
      </c>
      <c r="F67" s="23">
        <v>0.665</v>
      </c>
      <c r="G67" s="45">
        <v>67</v>
      </c>
      <c r="H67" s="111">
        <v>30</v>
      </c>
      <c r="I67" s="78">
        <v>0</v>
      </c>
      <c r="J67" s="78"/>
      <c r="K67" s="78">
        <f t="shared" si="15"/>
        <v>0</v>
      </c>
      <c r="L67" s="78">
        <v>35</v>
      </c>
      <c r="M67" s="84">
        <v>0</v>
      </c>
      <c r="N67" s="84">
        <f t="shared" si="16"/>
        <v>35</v>
      </c>
      <c r="O67" s="99">
        <v>0</v>
      </c>
      <c r="P67" s="99">
        <v>0</v>
      </c>
      <c r="Q67" s="79">
        <f t="shared" si="17"/>
        <v>65</v>
      </c>
    </row>
    <row r="68" spans="1:17" ht="17.25" customHeight="1">
      <c r="A68" s="41" t="s">
        <v>51</v>
      </c>
      <c r="B68" s="42">
        <v>41</v>
      </c>
      <c r="C68" s="15" t="s">
        <v>52</v>
      </c>
      <c r="D68" s="45">
        <v>557</v>
      </c>
      <c r="E68" s="45">
        <v>387</v>
      </c>
      <c r="F68" s="23">
        <v>0.6947935368043088</v>
      </c>
      <c r="G68" s="45">
        <v>170</v>
      </c>
      <c r="H68" s="111">
        <v>4</v>
      </c>
      <c r="I68" s="78">
        <v>0</v>
      </c>
      <c r="J68" s="78"/>
      <c r="K68" s="78">
        <f t="shared" si="15"/>
        <v>0</v>
      </c>
      <c r="L68" s="78">
        <v>22</v>
      </c>
      <c r="M68" s="84">
        <v>15</v>
      </c>
      <c r="N68" s="84">
        <f t="shared" si="16"/>
        <v>37</v>
      </c>
      <c r="O68" s="99">
        <v>12</v>
      </c>
      <c r="P68" s="99">
        <v>10</v>
      </c>
      <c r="Q68" s="79">
        <f t="shared" si="17"/>
        <v>63</v>
      </c>
    </row>
    <row r="69" spans="1:17" ht="17.25" customHeight="1">
      <c r="A69" s="41" t="s">
        <v>53</v>
      </c>
      <c r="B69" s="42">
        <v>42</v>
      </c>
      <c r="C69" s="15" t="s">
        <v>220</v>
      </c>
      <c r="D69" s="45">
        <v>383</v>
      </c>
      <c r="E69" s="45">
        <v>255</v>
      </c>
      <c r="F69" s="23">
        <v>0.6657963446475196</v>
      </c>
      <c r="G69" s="45">
        <v>128</v>
      </c>
      <c r="H69" s="111">
        <v>6</v>
      </c>
      <c r="I69" s="78">
        <v>20</v>
      </c>
      <c r="J69" s="78"/>
      <c r="K69" s="78">
        <f t="shared" si="15"/>
        <v>20</v>
      </c>
      <c r="L69" s="78">
        <v>24</v>
      </c>
      <c r="M69" s="84">
        <v>5</v>
      </c>
      <c r="N69" s="84">
        <f t="shared" si="16"/>
        <v>49</v>
      </c>
      <c r="O69" s="99">
        <v>0</v>
      </c>
      <c r="P69" s="99">
        <v>0</v>
      </c>
      <c r="Q69" s="79">
        <f t="shared" si="17"/>
        <v>55</v>
      </c>
    </row>
    <row r="70" spans="1:17" ht="17.25" customHeight="1">
      <c r="A70" s="41" t="s">
        <v>54</v>
      </c>
      <c r="B70" s="42">
        <v>43</v>
      </c>
      <c r="C70" s="15" t="s">
        <v>193</v>
      </c>
      <c r="D70" s="45">
        <v>23</v>
      </c>
      <c r="E70" s="45">
        <v>2</v>
      </c>
      <c r="F70" s="23">
        <v>0.08695652173913043</v>
      </c>
      <c r="G70" s="45">
        <v>21</v>
      </c>
      <c r="H70" s="111">
        <v>4</v>
      </c>
      <c r="I70" s="78">
        <v>2</v>
      </c>
      <c r="J70" s="78">
        <v>19</v>
      </c>
      <c r="K70" s="78">
        <f t="shared" si="15"/>
        <v>21</v>
      </c>
      <c r="L70" s="78">
        <v>2</v>
      </c>
      <c r="M70" s="84">
        <v>0</v>
      </c>
      <c r="N70" s="84">
        <f t="shared" si="16"/>
        <v>23</v>
      </c>
      <c r="O70" s="99">
        <v>7</v>
      </c>
      <c r="P70" s="99">
        <v>0</v>
      </c>
      <c r="Q70" s="79">
        <f t="shared" si="17"/>
        <v>34</v>
      </c>
    </row>
    <row r="71" spans="1:17" ht="17.25" customHeight="1">
      <c r="A71" s="41" t="s">
        <v>55</v>
      </c>
      <c r="B71" s="42">
        <v>44</v>
      </c>
      <c r="C71" s="15" t="s">
        <v>194</v>
      </c>
      <c r="D71" s="45">
        <v>1094</v>
      </c>
      <c r="E71" s="45">
        <v>300</v>
      </c>
      <c r="F71" s="23">
        <v>0.2742230347349177</v>
      </c>
      <c r="G71" s="45">
        <v>794</v>
      </c>
      <c r="H71" s="111">
        <v>0</v>
      </c>
      <c r="I71" s="78">
        <v>0</v>
      </c>
      <c r="J71" s="78"/>
      <c r="K71" s="78">
        <f t="shared" si="15"/>
        <v>0</v>
      </c>
      <c r="L71" s="78">
        <v>5</v>
      </c>
      <c r="M71" s="84">
        <v>3</v>
      </c>
      <c r="N71" s="84">
        <f t="shared" si="16"/>
        <v>8</v>
      </c>
      <c r="O71" s="99">
        <v>4</v>
      </c>
      <c r="P71" s="99">
        <v>0</v>
      </c>
      <c r="Q71" s="79">
        <f t="shared" si="17"/>
        <v>12</v>
      </c>
    </row>
    <row r="72" spans="1:17" ht="17.25" customHeight="1">
      <c r="A72" s="38"/>
      <c r="B72" s="14"/>
      <c r="C72" s="15" t="s">
        <v>13</v>
      </c>
      <c r="D72" s="45">
        <v>5873</v>
      </c>
      <c r="E72" s="45">
        <v>3517</v>
      </c>
      <c r="F72" s="23">
        <v>0.5988421590328622</v>
      </c>
      <c r="G72" s="45">
        <v>2356</v>
      </c>
      <c r="H72" s="111">
        <f>SUM(H64:H71)</f>
        <v>121</v>
      </c>
      <c r="I72" s="111">
        <f>SUM(I64:I71)</f>
        <v>78</v>
      </c>
      <c r="J72" s="111">
        <f>SUM(J64:J71)</f>
        <v>38</v>
      </c>
      <c r="K72" s="78">
        <f t="shared" si="15"/>
        <v>116</v>
      </c>
      <c r="L72" s="111">
        <f>SUM(L64:L71)</f>
        <v>319</v>
      </c>
      <c r="M72" s="116">
        <f>SUM(M64:M71)</f>
        <v>151</v>
      </c>
      <c r="N72" s="84">
        <f t="shared" si="16"/>
        <v>586</v>
      </c>
      <c r="O72" s="96">
        <f>SUM(O64:O71)</f>
        <v>91</v>
      </c>
      <c r="P72" s="96">
        <f>SUM(P64:P71)</f>
        <v>38</v>
      </c>
      <c r="Q72" s="79">
        <f t="shared" si="17"/>
        <v>836</v>
      </c>
    </row>
    <row r="73" spans="1:16" ht="17.25" customHeight="1">
      <c r="A73" s="18"/>
      <c r="B73" s="71"/>
      <c r="C73" s="72"/>
      <c r="D73" s="47"/>
      <c r="E73" s="47"/>
      <c r="F73" s="73"/>
      <c r="G73" s="47"/>
      <c r="H73" s="117"/>
      <c r="I73" s="85"/>
      <c r="J73" s="85"/>
      <c r="K73" s="83"/>
      <c r="L73" s="85"/>
      <c r="M73" s="85"/>
      <c r="N73" s="85"/>
      <c r="O73" s="85"/>
      <c r="P73" s="85"/>
    </row>
    <row r="74" spans="1:16" ht="17.25" customHeight="1">
      <c r="A74" s="13"/>
      <c r="B74" s="11" t="s">
        <v>141</v>
      </c>
      <c r="C74" s="40"/>
      <c r="D74" s="47"/>
      <c r="E74" s="47"/>
      <c r="F74" s="47"/>
      <c r="G74" s="47"/>
      <c r="H74" s="115"/>
      <c r="I74" s="83"/>
      <c r="J74" s="83"/>
      <c r="K74" s="83"/>
      <c r="L74" s="83"/>
      <c r="M74" s="89"/>
      <c r="N74" s="89"/>
      <c r="O74" s="89"/>
      <c r="P74" s="89"/>
    </row>
    <row r="75" spans="1:17" ht="17.25" customHeight="1">
      <c r="A75" s="41" t="s">
        <v>56</v>
      </c>
      <c r="B75" s="42">
        <v>45</v>
      </c>
      <c r="C75" s="15" t="s">
        <v>57</v>
      </c>
      <c r="D75" s="45">
        <v>290</v>
      </c>
      <c r="E75" s="45">
        <v>140</v>
      </c>
      <c r="F75" s="23">
        <v>0.4827586206896552</v>
      </c>
      <c r="G75" s="45">
        <v>150</v>
      </c>
      <c r="H75" s="111">
        <v>9</v>
      </c>
      <c r="I75" s="78">
        <v>19</v>
      </c>
      <c r="J75" s="78">
        <v>5</v>
      </c>
      <c r="K75" s="78">
        <f>SUM(I75:J75)</f>
        <v>24</v>
      </c>
      <c r="L75" s="78">
        <v>10</v>
      </c>
      <c r="M75" s="84">
        <v>0</v>
      </c>
      <c r="N75" s="84">
        <f>SUM(K75:M75)</f>
        <v>34</v>
      </c>
      <c r="O75" s="103">
        <v>0</v>
      </c>
      <c r="P75" s="103">
        <v>31</v>
      </c>
      <c r="Q75" s="79">
        <f>H75+N75+O75+P75</f>
        <v>74</v>
      </c>
    </row>
    <row r="76" spans="1:17" ht="17.25" customHeight="1">
      <c r="A76" s="41" t="s">
        <v>58</v>
      </c>
      <c r="B76" s="42">
        <v>46</v>
      </c>
      <c r="C76" s="15" t="s">
        <v>152</v>
      </c>
      <c r="D76" s="45">
        <v>562</v>
      </c>
      <c r="E76" s="45">
        <v>267</v>
      </c>
      <c r="F76" s="23">
        <v>0.4750889679715303</v>
      </c>
      <c r="G76" s="45">
        <v>295</v>
      </c>
      <c r="H76" s="111">
        <v>5</v>
      </c>
      <c r="I76" s="78">
        <v>7</v>
      </c>
      <c r="J76" s="78"/>
      <c r="K76" s="78">
        <f aca="true" t="shared" si="18" ref="K76:K87">SUM(I76:J76)</f>
        <v>7</v>
      </c>
      <c r="L76" s="78">
        <v>7</v>
      </c>
      <c r="M76" s="84">
        <v>14</v>
      </c>
      <c r="N76" s="84">
        <f aca="true" t="shared" si="19" ref="N76:N87">SUM(K76:M76)</f>
        <v>28</v>
      </c>
      <c r="O76" s="99">
        <v>0</v>
      </c>
      <c r="P76" s="99">
        <v>0</v>
      </c>
      <c r="Q76" s="79">
        <f aca="true" t="shared" si="20" ref="Q76:Q86">H76+N76+O76+P76</f>
        <v>33</v>
      </c>
    </row>
    <row r="77" spans="1:17" s="35" customFormat="1" ht="17.25" customHeight="1">
      <c r="A77" s="57" t="s">
        <v>59</v>
      </c>
      <c r="B77" s="58">
        <v>47</v>
      </c>
      <c r="C77" s="59" t="s">
        <v>189</v>
      </c>
      <c r="D77" s="45">
        <v>327</v>
      </c>
      <c r="E77" s="45">
        <v>254</v>
      </c>
      <c r="F77" s="60">
        <v>0.7767584097859327</v>
      </c>
      <c r="G77" s="49">
        <v>73</v>
      </c>
      <c r="H77" s="111">
        <v>0</v>
      </c>
      <c r="I77" s="78">
        <v>0</v>
      </c>
      <c r="J77" s="78"/>
      <c r="K77" s="78">
        <f t="shared" si="18"/>
        <v>0</v>
      </c>
      <c r="L77" s="78">
        <v>0</v>
      </c>
      <c r="M77" s="84">
        <v>0</v>
      </c>
      <c r="N77" s="84">
        <f t="shared" si="19"/>
        <v>0</v>
      </c>
      <c r="O77" s="99">
        <v>2</v>
      </c>
      <c r="P77" s="99">
        <v>0</v>
      </c>
      <c r="Q77" s="79">
        <f t="shared" si="20"/>
        <v>2</v>
      </c>
    </row>
    <row r="78" spans="1:17" s="35" customFormat="1" ht="17.25" customHeight="1">
      <c r="A78" s="57" t="s">
        <v>60</v>
      </c>
      <c r="B78" s="58">
        <v>48</v>
      </c>
      <c r="C78" s="59" t="s">
        <v>243</v>
      </c>
      <c r="D78" s="45">
        <v>21</v>
      </c>
      <c r="E78" s="45">
        <v>7</v>
      </c>
      <c r="F78" s="60">
        <v>0.3333333333333333</v>
      </c>
      <c r="G78" s="49">
        <v>14</v>
      </c>
      <c r="H78" s="111">
        <v>0</v>
      </c>
      <c r="I78" s="78">
        <v>0</v>
      </c>
      <c r="J78" s="78"/>
      <c r="K78" s="78">
        <f t="shared" si="18"/>
        <v>0</v>
      </c>
      <c r="L78" s="78">
        <v>7</v>
      </c>
      <c r="M78" s="84">
        <v>0</v>
      </c>
      <c r="N78" s="84">
        <f t="shared" si="19"/>
        <v>7</v>
      </c>
      <c r="O78" s="99">
        <v>0</v>
      </c>
      <c r="P78" s="99">
        <v>0</v>
      </c>
      <c r="Q78" s="79">
        <f t="shared" si="20"/>
        <v>7</v>
      </c>
    </row>
    <row r="79" spans="1:17" s="35" customFormat="1" ht="17.25" customHeight="1">
      <c r="A79" s="57" t="s">
        <v>61</v>
      </c>
      <c r="B79" s="58">
        <v>49</v>
      </c>
      <c r="C79" s="59" t="s">
        <v>195</v>
      </c>
      <c r="D79" s="45">
        <v>761</v>
      </c>
      <c r="E79" s="45">
        <v>360</v>
      </c>
      <c r="F79" s="60">
        <v>0.4730617608409987</v>
      </c>
      <c r="G79" s="49">
        <v>401</v>
      </c>
      <c r="H79" s="111">
        <v>21</v>
      </c>
      <c r="I79" s="78">
        <v>0</v>
      </c>
      <c r="J79" s="78"/>
      <c r="K79" s="78">
        <f t="shared" si="18"/>
        <v>0</v>
      </c>
      <c r="L79" s="78">
        <v>60</v>
      </c>
      <c r="M79" s="84">
        <v>0</v>
      </c>
      <c r="N79" s="84">
        <f t="shared" si="19"/>
        <v>60</v>
      </c>
      <c r="O79" s="99">
        <v>0</v>
      </c>
      <c r="P79" s="99">
        <v>0</v>
      </c>
      <c r="Q79" s="79">
        <f t="shared" si="20"/>
        <v>81</v>
      </c>
    </row>
    <row r="80" spans="1:17" ht="17.25" customHeight="1">
      <c r="A80" s="41" t="s">
        <v>62</v>
      </c>
      <c r="B80" s="42">
        <v>50</v>
      </c>
      <c r="C80" s="15" t="s">
        <v>244</v>
      </c>
      <c r="D80" s="45">
        <v>276</v>
      </c>
      <c r="E80" s="45">
        <v>198</v>
      </c>
      <c r="F80" s="23">
        <v>0.717391304347826</v>
      </c>
      <c r="G80" s="45">
        <v>78</v>
      </c>
      <c r="H80" s="111">
        <v>6</v>
      </c>
      <c r="I80" s="78">
        <v>5</v>
      </c>
      <c r="J80" s="78"/>
      <c r="K80" s="78">
        <f t="shared" si="18"/>
        <v>5</v>
      </c>
      <c r="L80" s="78">
        <v>9</v>
      </c>
      <c r="M80" s="84">
        <v>17</v>
      </c>
      <c r="N80" s="84">
        <f t="shared" si="19"/>
        <v>31</v>
      </c>
      <c r="O80" s="99">
        <v>2</v>
      </c>
      <c r="P80" s="99">
        <v>0</v>
      </c>
      <c r="Q80" s="79">
        <f t="shared" si="20"/>
        <v>39</v>
      </c>
    </row>
    <row r="81" spans="1:17" ht="17.25" customHeight="1">
      <c r="A81" s="41" t="s">
        <v>63</v>
      </c>
      <c r="B81" s="42">
        <v>51</v>
      </c>
      <c r="C81" s="15" t="s">
        <v>160</v>
      </c>
      <c r="D81" s="45">
        <v>1313</v>
      </c>
      <c r="E81" s="45">
        <v>293</v>
      </c>
      <c r="F81" s="23">
        <v>0.22315308453922314</v>
      </c>
      <c r="G81" s="45">
        <v>1020</v>
      </c>
      <c r="H81" s="111">
        <v>35</v>
      </c>
      <c r="I81" s="78">
        <v>8</v>
      </c>
      <c r="J81" s="78"/>
      <c r="K81" s="78">
        <f t="shared" si="18"/>
        <v>8</v>
      </c>
      <c r="L81" s="78">
        <v>99</v>
      </c>
      <c r="M81" s="84">
        <v>31</v>
      </c>
      <c r="N81" s="84">
        <f t="shared" si="19"/>
        <v>138</v>
      </c>
      <c r="O81" s="99">
        <v>0</v>
      </c>
      <c r="P81" s="99">
        <v>46</v>
      </c>
      <c r="Q81" s="79">
        <f t="shared" si="20"/>
        <v>219</v>
      </c>
    </row>
    <row r="82" spans="1:17" ht="17.25" customHeight="1">
      <c r="A82" s="41" t="s">
        <v>64</v>
      </c>
      <c r="B82" s="42">
        <v>52</v>
      </c>
      <c r="C82" s="15" t="s">
        <v>222</v>
      </c>
      <c r="D82" s="45">
        <v>287</v>
      </c>
      <c r="E82" s="45">
        <v>15</v>
      </c>
      <c r="F82" s="23">
        <v>0.05226480836236934</v>
      </c>
      <c r="G82" s="45">
        <v>272</v>
      </c>
      <c r="H82" s="111">
        <v>14</v>
      </c>
      <c r="I82" s="78">
        <v>0</v>
      </c>
      <c r="J82" s="78"/>
      <c r="K82" s="78">
        <f t="shared" si="18"/>
        <v>0</v>
      </c>
      <c r="L82" s="78">
        <v>5</v>
      </c>
      <c r="M82" s="84">
        <v>0</v>
      </c>
      <c r="N82" s="84">
        <f t="shared" si="19"/>
        <v>5</v>
      </c>
      <c r="O82" s="99">
        <v>0</v>
      </c>
      <c r="P82" s="99">
        <v>0</v>
      </c>
      <c r="Q82" s="79">
        <f t="shared" si="20"/>
        <v>19</v>
      </c>
    </row>
    <row r="83" spans="1:17" ht="17.25" customHeight="1">
      <c r="A83" s="41" t="s">
        <v>65</v>
      </c>
      <c r="B83" s="42">
        <v>53</v>
      </c>
      <c r="C83" s="15" t="s">
        <v>223</v>
      </c>
      <c r="D83" s="45">
        <v>91</v>
      </c>
      <c r="E83" s="45">
        <v>58</v>
      </c>
      <c r="F83" s="23">
        <v>0.6373626373626373</v>
      </c>
      <c r="G83" s="45">
        <v>33</v>
      </c>
      <c r="H83" s="111">
        <v>3</v>
      </c>
      <c r="I83" s="78">
        <v>0</v>
      </c>
      <c r="J83" s="78"/>
      <c r="K83" s="78">
        <f t="shared" si="18"/>
        <v>0</v>
      </c>
      <c r="L83" s="78">
        <v>0</v>
      </c>
      <c r="M83" s="84">
        <v>11</v>
      </c>
      <c r="N83" s="84">
        <f t="shared" si="19"/>
        <v>11</v>
      </c>
      <c r="O83" s="99">
        <v>0</v>
      </c>
      <c r="P83" s="99">
        <v>14</v>
      </c>
      <c r="Q83" s="79">
        <f t="shared" si="20"/>
        <v>28</v>
      </c>
    </row>
    <row r="84" spans="1:17" ht="17.25" customHeight="1">
      <c r="A84" s="41" t="s">
        <v>66</v>
      </c>
      <c r="B84" s="42">
        <v>54</v>
      </c>
      <c r="C84" s="15" t="s">
        <v>245</v>
      </c>
      <c r="D84" s="45">
        <v>1466</v>
      </c>
      <c r="E84" s="45">
        <v>481</v>
      </c>
      <c r="F84" s="23">
        <v>0.3281036834924966</v>
      </c>
      <c r="G84" s="45">
        <v>985</v>
      </c>
      <c r="H84" s="111">
        <v>10</v>
      </c>
      <c r="I84" s="78">
        <v>13</v>
      </c>
      <c r="J84" s="78"/>
      <c r="K84" s="78">
        <f t="shared" si="18"/>
        <v>13</v>
      </c>
      <c r="L84" s="78">
        <v>51</v>
      </c>
      <c r="M84" s="84">
        <v>8</v>
      </c>
      <c r="N84" s="84">
        <f t="shared" si="19"/>
        <v>72</v>
      </c>
      <c r="O84" s="99">
        <v>5</v>
      </c>
      <c r="P84" s="99">
        <v>0</v>
      </c>
      <c r="Q84" s="79">
        <f t="shared" si="20"/>
        <v>87</v>
      </c>
    </row>
    <row r="85" spans="1:17" ht="17.25" customHeight="1">
      <c r="A85" s="41" t="s">
        <v>67</v>
      </c>
      <c r="B85" s="42">
        <v>55</v>
      </c>
      <c r="C85" s="15" t="s">
        <v>246</v>
      </c>
      <c r="D85" s="45">
        <v>7</v>
      </c>
      <c r="E85" s="45">
        <v>5</v>
      </c>
      <c r="F85" s="23">
        <v>0.7142857142857143</v>
      </c>
      <c r="G85" s="45">
        <v>2</v>
      </c>
      <c r="H85" s="111">
        <v>1</v>
      </c>
      <c r="I85" s="78">
        <v>0</v>
      </c>
      <c r="J85" s="78"/>
      <c r="K85" s="78">
        <f t="shared" si="18"/>
        <v>0</v>
      </c>
      <c r="L85" s="78">
        <v>2</v>
      </c>
      <c r="M85" s="84">
        <v>0</v>
      </c>
      <c r="N85" s="84">
        <f t="shared" si="19"/>
        <v>2</v>
      </c>
      <c r="O85" s="99">
        <v>2</v>
      </c>
      <c r="P85" s="99">
        <v>0</v>
      </c>
      <c r="Q85" s="79">
        <f t="shared" si="20"/>
        <v>5</v>
      </c>
    </row>
    <row r="86" spans="1:17" ht="17.25" customHeight="1">
      <c r="A86" s="38"/>
      <c r="B86" s="14"/>
      <c r="C86" s="15" t="s">
        <v>13</v>
      </c>
      <c r="D86" s="45">
        <v>5401</v>
      </c>
      <c r="E86" s="45">
        <v>2078</v>
      </c>
      <c r="F86" s="23">
        <v>0.3847435660062951</v>
      </c>
      <c r="G86" s="45">
        <v>3323</v>
      </c>
      <c r="H86" s="111">
        <f>SUM(H75:H85)</f>
        <v>104</v>
      </c>
      <c r="I86" s="111">
        <f>SUM(I75:I85)</f>
        <v>52</v>
      </c>
      <c r="J86" s="111">
        <f>SUM(J75:J85)</f>
        <v>5</v>
      </c>
      <c r="K86" s="78">
        <f t="shared" si="18"/>
        <v>57</v>
      </c>
      <c r="L86" s="111">
        <f>SUM(L75:L85)</f>
        <v>250</v>
      </c>
      <c r="M86" s="116">
        <f>SUM(M75:M85)</f>
        <v>81</v>
      </c>
      <c r="N86" s="84">
        <f t="shared" si="19"/>
        <v>388</v>
      </c>
      <c r="O86" s="96">
        <f>SUM(O75:O85)</f>
        <v>11</v>
      </c>
      <c r="P86" s="96">
        <f>SUM(P75:P85)</f>
        <v>91</v>
      </c>
      <c r="Q86" s="79">
        <f t="shared" si="20"/>
        <v>594</v>
      </c>
    </row>
    <row r="87" spans="1:17" ht="17.25" customHeight="1" thickBot="1">
      <c r="A87" s="13"/>
      <c r="B87" s="32"/>
      <c r="C87" s="33" t="s">
        <v>68</v>
      </c>
      <c r="D87" s="48">
        <v>34628</v>
      </c>
      <c r="E87" s="48">
        <v>24669</v>
      </c>
      <c r="F87" s="24">
        <v>0.7124003696430634</v>
      </c>
      <c r="G87" s="48">
        <v>9959</v>
      </c>
      <c r="H87" s="87">
        <f>H18+H28+H36+H53+H61+H72+H86</f>
        <v>589</v>
      </c>
      <c r="I87" s="87">
        <f>I18+I28+I36+I53+I61+I72+I86</f>
        <v>315</v>
      </c>
      <c r="J87" s="87">
        <f>J18+J28+J36+J53+J61+J72+J86</f>
        <v>165</v>
      </c>
      <c r="K87" s="78">
        <f t="shared" si="18"/>
        <v>480</v>
      </c>
      <c r="L87" s="87">
        <f>L18+L28+L36+L53+L61+L72+L86</f>
        <v>1579</v>
      </c>
      <c r="M87" s="88">
        <f>M18+M28+M36+M53+M61+M72+M86</f>
        <v>414</v>
      </c>
      <c r="N87" s="84">
        <f t="shared" si="19"/>
        <v>2473</v>
      </c>
      <c r="O87" s="99">
        <f>O18+O28+O36+O53+O61+O72+O86</f>
        <v>311</v>
      </c>
      <c r="P87" s="99">
        <f>P18+P28+P36+P53+P61+P72+P86</f>
        <v>231</v>
      </c>
      <c r="Q87" s="79">
        <f>H87+N87+O87+P87</f>
        <v>3604</v>
      </c>
    </row>
    <row r="88" spans="1:16" ht="17.25" customHeight="1">
      <c r="A88" s="13"/>
      <c r="B88" s="16"/>
      <c r="C88" s="39"/>
      <c r="D88" s="46"/>
      <c r="E88" s="46"/>
      <c r="F88" s="27"/>
      <c r="G88" s="46"/>
      <c r="H88" s="85"/>
      <c r="I88" s="85"/>
      <c r="J88" s="85"/>
      <c r="K88" s="83"/>
      <c r="L88" s="85"/>
      <c r="M88" s="85"/>
      <c r="N88" s="85"/>
      <c r="O88" s="85"/>
      <c r="P88" s="85"/>
    </row>
    <row r="89" spans="1:16" ht="17.25" customHeight="1">
      <c r="A89" s="13"/>
      <c r="B89" s="11" t="s">
        <v>142</v>
      </c>
      <c r="C89" s="40"/>
      <c r="D89" s="47"/>
      <c r="E89" s="47"/>
      <c r="F89" s="47"/>
      <c r="G89" s="47"/>
      <c r="H89" s="115"/>
      <c r="I89" s="83"/>
      <c r="J89" s="83"/>
      <c r="K89" s="83"/>
      <c r="L89" s="83"/>
      <c r="M89" s="89"/>
      <c r="N89" s="89"/>
      <c r="O89" s="89"/>
      <c r="P89" s="89"/>
    </row>
    <row r="90" spans="1:17" ht="17.25" customHeight="1">
      <c r="A90" s="41" t="s">
        <v>69</v>
      </c>
      <c r="B90" s="42">
        <v>56</v>
      </c>
      <c r="C90" s="15" t="s">
        <v>202</v>
      </c>
      <c r="D90" s="45">
        <v>772</v>
      </c>
      <c r="E90" s="45">
        <v>702</v>
      </c>
      <c r="F90" s="23">
        <v>0.9093264248704663</v>
      </c>
      <c r="G90" s="45">
        <v>70</v>
      </c>
      <c r="H90" s="111">
        <v>7</v>
      </c>
      <c r="I90" s="78">
        <v>1</v>
      </c>
      <c r="J90" s="78"/>
      <c r="K90" s="78">
        <f>SUM(I90:J90)</f>
        <v>1</v>
      </c>
      <c r="L90" s="78">
        <v>18</v>
      </c>
      <c r="M90" s="84">
        <v>23</v>
      </c>
      <c r="N90" s="84">
        <f>SUM(K90:M90)</f>
        <v>42</v>
      </c>
      <c r="O90" s="103">
        <v>30</v>
      </c>
      <c r="P90" s="103">
        <v>0</v>
      </c>
      <c r="Q90" s="79">
        <f>H90+N90+O90+P90</f>
        <v>79</v>
      </c>
    </row>
    <row r="91" spans="1:17" ht="17.25" customHeight="1">
      <c r="A91" s="41" t="s">
        <v>70</v>
      </c>
      <c r="B91" s="42">
        <v>57</v>
      </c>
      <c r="C91" s="15" t="s">
        <v>196</v>
      </c>
      <c r="D91" s="45">
        <v>481</v>
      </c>
      <c r="E91" s="45">
        <v>54</v>
      </c>
      <c r="F91" s="23">
        <v>0.11226611226611227</v>
      </c>
      <c r="G91" s="45">
        <v>427</v>
      </c>
      <c r="H91" s="111">
        <v>18</v>
      </c>
      <c r="I91" s="78">
        <v>0</v>
      </c>
      <c r="J91" s="78"/>
      <c r="K91" s="78">
        <f aca="true" t="shared" si="21" ref="K91:K100">SUM(I91:J91)</f>
        <v>0</v>
      </c>
      <c r="L91" s="78">
        <v>28</v>
      </c>
      <c r="M91" s="84">
        <v>21</v>
      </c>
      <c r="N91" s="84">
        <f aca="true" t="shared" si="22" ref="N91:N100">SUM(K91:M91)</f>
        <v>49</v>
      </c>
      <c r="O91" s="99">
        <v>31</v>
      </c>
      <c r="P91" s="99">
        <v>6</v>
      </c>
      <c r="Q91" s="79">
        <f aca="true" t="shared" si="23" ref="Q91:Q100">H91+N91+O91+P91</f>
        <v>104</v>
      </c>
    </row>
    <row r="92" spans="1:17" ht="17.25" customHeight="1">
      <c r="A92" s="41" t="s">
        <v>71</v>
      </c>
      <c r="B92" s="42">
        <v>58</v>
      </c>
      <c r="C92" s="15" t="s">
        <v>72</v>
      </c>
      <c r="D92" s="45">
        <v>573</v>
      </c>
      <c r="E92" s="45">
        <v>313</v>
      </c>
      <c r="F92" s="23">
        <v>0.5462478184991274</v>
      </c>
      <c r="G92" s="45">
        <v>260</v>
      </c>
      <c r="H92" s="111">
        <v>41</v>
      </c>
      <c r="I92" s="78">
        <v>0</v>
      </c>
      <c r="J92" s="78"/>
      <c r="K92" s="78">
        <f t="shared" si="21"/>
        <v>0</v>
      </c>
      <c r="L92" s="78">
        <v>70</v>
      </c>
      <c r="M92" s="84">
        <v>20</v>
      </c>
      <c r="N92" s="84">
        <f t="shared" si="22"/>
        <v>90</v>
      </c>
      <c r="O92" s="99">
        <v>4</v>
      </c>
      <c r="P92" s="99">
        <v>0</v>
      </c>
      <c r="Q92" s="79">
        <f t="shared" si="23"/>
        <v>135</v>
      </c>
    </row>
    <row r="93" spans="1:17" s="22" customFormat="1" ht="17.25" customHeight="1">
      <c r="A93" s="52" t="s">
        <v>73</v>
      </c>
      <c r="B93" s="53">
        <v>59</v>
      </c>
      <c r="C93" s="54" t="s">
        <v>228</v>
      </c>
      <c r="D93" s="45">
        <v>535</v>
      </c>
      <c r="E93" s="45">
        <v>114</v>
      </c>
      <c r="F93" s="56">
        <v>0.2130841121495327</v>
      </c>
      <c r="G93" s="55">
        <v>421</v>
      </c>
      <c r="H93" s="111">
        <v>22</v>
      </c>
      <c r="I93" s="78">
        <v>0</v>
      </c>
      <c r="J93" s="78"/>
      <c r="K93" s="78">
        <f t="shared" si="21"/>
        <v>0</v>
      </c>
      <c r="L93" s="78">
        <v>87</v>
      </c>
      <c r="M93" s="84">
        <v>21</v>
      </c>
      <c r="N93" s="84">
        <f t="shared" si="22"/>
        <v>108</v>
      </c>
      <c r="O93" s="99">
        <v>16</v>
      </c>
      <c r="P93" s="99">
        <v>27</v>
      </c>
      <c r="Q93" s="79">
        <f t="shared" si="23"/>
        <v>173</v>
      </c>
    </row>
    <row r="94" spans="1:17" ht="17.25" customHeight="1">
      <c r="A94" s="41" t="s">
        <v>74</v>
      </c>
      <c r="B94" s="42">
        <v>60</v>
      </c>
      <c r="C94" s="15" t="s">
        <v>75</v>
      </c>
      <c r="D94" s="45">
        <v>528</v>
      </c>
      <c r="E94" s="45">
        <v>255</v>
      </c>
      <c r="F94" s="23">
        <v>0.48295454545454547</v>
      </c>
      <c r="G94" s="45">
        <v>273</v>
      </c>
      <c r="H94" s="111">
        <v>58</v>
      </c>
      <c r="I94" s="78">
        <v>0</v>
      </c>
      <c r="J94" s="78"/>
      <c r="K94" s="78">
        <f t="shared" si="21"/>
        <v>0</v>
      </c>
      <c r="L94" s="78">
        <v>80</v>
      </c>
      <c r="M94" s="84">
        <v>7</v>
      </c>
      <c r="N94" s="84">
        <f t="shared" si="22"/>
        <v>87</v>
      </c>
      <c r="O94" s="99">
        <v>0</v>
      </c>
      <c r="P94" s="99">
        <v>0</v>
      </c>
      <c r="Q94" s="79">
        <f t="shared" si="23"/>
        <v>145</v>
      </c>
    </row>
    <row r="95" spans="1:17" ht="17.25" customHeight="1">
      <c r="A95" s="41" t="s">
        <v>76</v>
      </c>
      <c r="B95" s="42">
        <v>61</v>
      </c>
      <c r="C95" s="15" t="s">
        <v>77</v>
      </c>
      <c r="D95" s="45">
        <v>963</v>
      </c>
      <c r="E95" s="45">
        <v>808</v>
      </c>
      <c r="F95" s="23">
        <v>0.8390446521287642</v>
      </c>
      <c r="G95" s="45">
        <v>155</v>
      </c>
      <c r="H95" s="111">
        <v>13</v>
      </c>
      <c r="I95" s="78">
        <v>0</v>
      </c>
      <c r="J95" s="78"/>
      <c r="K95" s="78">
        <f t="shared" si="21"/>
        <v>0</v>
      </c>
      <c r="L95" s="78">
        <v>44</v>
      </c>
      <c r="M95" s="84">
        <v>36</v>
      </c>
      <c r="N95" s="84">
        <f t="shared" si="22"/>
        <v>80</v>
      </c>
      <c r="O95" s="99">
        <v>19</v>
      </c>
      <c r="P95" s="99">
        <v>3</v>
      </c>
      <c r="Q95" s="79">
        <f t="shared" si="23"/>
        <v>115</v>
      </c>
    </row>
    <row r="96" spans="1:17" ht="17.25" customHeight="1">
      <c r="A96" s="41" t="s">
        <v>78</v>
      </c>
      <c r="B96" s="42">
        <v>62</v>
      </c>
      <c r="C96" s="15" t="s">
        <v>79</v>
      </c>
      <c r="D96" s="45">
        <v>569</v>
      </c>
      <c r="E96" s="45">
        <v>263</v>
      </c>
      <c r="F96" s="23">
        <v>0.46221441124780316</v>
      </c>
      <c r="G96" s="45">
        <v>306</v>
      </c>
      <c r="H96" s="111">
        <v>0</v>
      </c>
      <c r="I96" s="78">
        <v>4</v>
      </c>
      <c r="J96" s="78"/>
      <c r="K96" s="78">
        <f t="shared" si="21"/>
        <v>4</v>
      </c>
      <c r="L96" s="78">
        <v>13</v>
      </c>
      <c r="M96" s="84">
        <v>0</v>
      </c>
      <c r="N96" s="84">
        <f t="shared" si="22"/>
        <v>17</v>
      </c>
      <c r="O96" s="99">
        <v>0</v>
      </c>
      <c r="P96" s="99">
        <v>0</v>
      </c>
      <c r="Q96" s="79">
        <f t="shared" si="23"/>
        <v>17</v>
      </c>
    </row>
    <row r="97" spans="1:17" ht="17.25" customHeight="1">
      <c r="A97" s="41" t="s">
        <v>80</v>
      </c>
      <c r="B97" s="42">
        <v>63</v>
      </c>
      <c r="C97" s="15" t="s">
        <v>214</v>
      </c>
      <c r="D97" s="45">
        <v>2462</v>
      </c>
      <c r="E97" s="45">
        <v>1628</v>
      </c>
      <c r="F97" s="23">
        <v>0.661251015434606</v>
      </c>
      <c r="G97" s="45">
        <v>834</v>
      </c>
      <c r="H97" s="111">
        <v>22</v>
      </c>
      <c r="I97" s="78">
        <v>0</v>
      </c>
      <c r="J97" s="78"/>
      <c r="K97" s="78">
        <f t="shared" si="21"/>
        <v>0</v>
      </c>
      <c r="L97" s="78">
        <v>93</v>
      </c>
      <c r="M97" s="84">
        <v>43</v>
      </c>
      <c r="N97" s="84">
        <f t="shared" si="22"/>
        <v>136</v>
      </c>
      <c r="O97" s="99">
        <v>1</v>
      </c>
      <c r="P97" s="99">
        <v>0</v>
      </c>
      <c r="Q97" s="79">
        <f t="shared" si="23"/>
        <v>159</v>
      </c>
    </row>
    <row r="98" spans="1:17" ht="17.25" customHeight="1">
      <c r="A98" s="41" t="s">
        <v>81</v>
      </c>
      <c r="B98" s="42">
        <v>64</v>
      </c>
      <c r="C98" s="15" t="s">
        <v>226</v>
      </c>
      <c r="D98" s="45">
        <v>202</v>
      </c>
      <c r="E98" s="45">
        <v>152</v>
      </c>
      <c r="F98" s="23">
        <v>0.7524752475247525</v>
      </c>
      <c r="G98" s="45">
        <v>50</v>
      </c>
      <c r="H98" s="111">
        <v>0</v>
      </c>
      <c r="I98" s="78">
        <v>0</v>
      </c>
      <c r="J98" s="78"/>
      <c r="K98" s="78">
        <f t="shared" si="21"/>
        <v>0</v>
      </c>
      <c r="L98" s="78">
        <v>53</v>
      </c>
      <c r="M98" s="84">
        <v>0</v>
      </c>
      <c r="N98" s="84">
        <f t="shared" si="22"/>
        <v>53</v>
      </c>
      <c r="O98" s="99">
        <v>29</v>
      </c>
      <c r="P98" s="99">
        <v>0</v>
      </c>
      <c r="Q98" s="79">
        <f t="shared" si="23"/>
        <v>82</v>
      </c>
    </row>
    <row r="99" spans="1:17" ht="17.25" customHeight="1">
      <c r="A99" s="41" t="s">
        <v>82</v>
      </c>
      <c r="B99" s="42">
        <v>65</v>
      </c>
      <c r="C99" s="15" t="s">
        <v>172</v>
      </c>
      <c r="D99" s="45">
        <v>2933</v>
      </c>
      <c r="E99" s="45">
        <v>1974</v>
      </c>
      <c r="F99" s="23">
        <v>0.6730310262529833</v>
      </c>
      <c r="G99" s="45">
        <v>959</v>
      </c>
      <c r="H99" s="111">
        <v>2</v>
      </c>
      <c r="I99" s="78">
        <v>9</v>
      </c>
      <c r="J99" s="78"/>
      <c r="K99" s="78">
        <f t="shared" si="21"/>
        <v>9</v>
      </c>
      <c r="L99" s="78">
        <v>9</v>
      </c>
      <c r="M99" s="84">
        <v>17</v>
      </c>
      <c r="N99" s="84">
        <f t="shared" si="22"/>
        <v>35</v>
      </c>
      <c r="O99" s="99">
        <v>5</v>
      </c>
      <c r="P99" s="99">
        <v>37</v>
      </c>
      <c r="Q99" s="79">
        <f t="shared" si="23"/>
        <v>79</v>
      </c>
    </row>
    <row r="100" spans="1:17" ht="17.25" customHeight="1">
      <c r="A100" s="38"/>
      <c r="B100" s="14"/>
      <c r="C100" s="15" t="s">
        <v>13</v>
      </c>
      <c r="D100" s="45">
        <v>10018</v>
      </c>
      <c r="E100" s="45">
        <v>6263</v>
      </c>
      <c r="F100" s="23">
        <v>0.6251746855659812</v>
      </c>
      <c r="G100" s="45">
        <v>3755</v>
      </c>
      <c r="H100" s="111">
        <f>SUM(H90:H99)</f>
        <v>183</v>
      </c>
      <c r="I100" s="111">
        <f>SUM(I90:I99)</f>
        <v>14</v>
      </c>
      <c r="J100" s="111">
        <f>SUM(J90:J99)</f>
        <v>0</v>
      </c>
      <c r="K100" s="78">
        <f t="shared" si="21"/>
        <v>14</v>
      </c>
      <c r="L100" s="111">
        <f>SUM(L90:L99)</f>
        <v>495</v>
      </c>
      <c r="M100" s="116">
        <f>SUM(M90:M99)</f>
        <v>188</v>
      </c>
      <c r="N100" s="84">
        <f t="shared" si="22"/>
        <v>697</v>
      </c>
      <c r="O100" s="99">
        <f>SUM(O90:O99)</f>
        <v>135</v>
      </c>
      <c r="P100" s="99">
        <f>SUM(P90:P99)</f>
        <v>73</v>
      </c>
      <c r="Q100" s="79">
        <f t="shared" si="23"/>
        <v>1088</v>
      </c>
    </row>
    <row r="101" spans="1:16" ht="17.25" customHeight="1">
      <c r="A101" s="18"/>
      <c r="B101" s="71"/>
      <c r="C101" s="72"/>
      <c r="D101" s="47"/>
      <c r="E101" s="47"/>
      <c r="F101" s="73"/>
      <c r="G101" s="47"/>
      <c r="H101" s="117"/>
      <c r="I101" s="85"/>
      <c r="J101" s="85"/>
      <c r="K101" s="85"/>
      <c r="L101" s="85"/>
      <c r="M101" s="85"/>
      <c r="N101" s="85"/>
      <c r="O101" s="85"/>
      <c r="P101" s="85"/>
    </row>
    <row r="102" spans="1:16" ht="17.25" customHeight="1">
      <c r="A102" s="13"/>
      <c r="B102" s="11" t="s">
        <v>143</v>
      </c>
      <c r="C102" s="40"/>
      <c r="D102" s="47"/>
      <c r="E102" s="47"/>
      <c r="F102" s="47"/>
      <c r="G102" s="47"/>
      <c r="H102" s="115"/>
      <c r="I102" s="83"/>
      <c r="J102" s="83"/>
      <c r="K102" s="83"/>
      <c r="L102" s="83"/>
      <c r="M102" s="89"/>
      <c r="N102" s="89"/>
      <c r="O102" s="103"/>
      <c r="P102" s="103"/>
    </row>
    <row r="103" spans="1:17" ht="17.25" customHeight="1">
      <c r="A103" s="41" t="s">
        <v>83</v>
      </c>
      <c r="B103" s="42">
        <v>66</v>
      </c>
      <c r="C103" s="15" t="s">
        <v>173</v>
      </c>
      <c r="D103" s="45">
        <v>1645</v>
      </c>
      <c r="E103" s="45">
        <v>1470</v>
      </c>
      <c r="F103" s="23">
        <v>0.8936170212765957</v>
      </c>
      <c r="G103" s="45">
        <v>175</v>
      </c>
      <c r="H103" s="111">
        <v>3</v>
      </c>
      <c r="I103" s="78">
        <v>32</v>
      </c>
      <c r="J103" s="78"/>
      <c r="K103" s="78">
        <f>SUM(I103:J103)</f>
        <v>32</v>
      </c>
      <c r="L103" s="78">
        <v>15</v>
      </c>
      <c r="M103" s="84">
        <v>25</v>
      </c>
      <c r="N103" s="84">
        <f>SUM(K103:M103)</f>
        <v>72</v>
      </c>
      <c r="O103" s="103">
        <v>4</v>
      </c>
      <c r="P103" s="119">
        <v>0</v>
      </c>
      <c r="Q103" s="79">
        <f>H103+N103+O103+P103</f>
        <v>79</v>
      </c>
    </row>
    <row r="104" spans="1:17" ht="17.25" customHeight="1">
      <c r="A104" s="41" t="s">
        <v>84</v>
      </c>
      <c r="B104" s="42">
        <v>67</v>
      </c>
      <c r="C104" s="15" t="s">
        <v>197</v>
      </c>
      <c r="D104" s="45">
        <v>1634</v>
      </c>
      <c r="E104" s="45">
        <v>1119</v>
      </c>
      <c r="F104" s="23">
        <v>0.6848225214198287</v>
      </c>
      <c r="G104" s="45">
        <v>515</v>
      </c>
      <c r="H104" s="111">
        <v>0</v>
      </c>
      <c r="I104" s="78">
        <v>0</v>
      </c>
      <c r="J104" s="78"/>
      <c r="K104" s="78">
        <f aca="true" t="shared" si="24" ref="K104:K113">SUM(I104:J104)</f>
        <v>0</v>
      </c>
      <c r="L104" s="78">
        <v>3</v>
      </c>
      <c r="M104" s="84">
        <v>0</v>
      </c>
      <c r="N104" s="84">
        <f aca="true" t="shared" si="25" ref="N104:N113">SUM(K104:M104)</f>
        <v>3</v>
      </c>
      <c r="O104" s="99">
        <v>0</v>
      </c>
      <c r="P104" s="99">
        <v>6</v>
      </c>
      <c r="Q104" s="79">
        <f aca="true" t="shared" si="26" ref="Q104:Q113">H104+N104+O104+P104</f>
        <v>9</v>
      </c>
    </row>
    <row r="105" spans="1:17" ht="17.25" customHeight="1">
      <c r="A105" s="41" t="s">
        <v>85</v>
      </c>
      <c r="B105" s="42">
        <v>68</v>
      </c>
      <c r="C105" s="15" t="s">
        <v>232</v>
      </c>
      <c r="D105" s="45">
        <v>248</v>
      </c>
      <c r="E105" s="45">
        <v>204</v>
      </c>
      <c r="F105" s="23">
        <v>0.8225806451612904</v>
      </c>
      <c r="G105" s="45">
        <v>44</v>
      </c>
      <c r="H105" s="111">
        <v>31</v>
      </c>
      <c r="I105" s="78">
        <v>0</v>
      </c>
      <c r="J105" s="78"/>
      <c r="K105" s="78">
        <f t="shared" si="24"/>
        <v>0</v>
      </c>
      <c r="L105" s="78">
        <v>41</v>
      </c>
      <c r="M105" s="84">
        <v>0</v>
      </c>
      <c r="N105" s="84">
        <f t="shared" si="25"/>
        <v>41</v>
      </c>
      <c r="O105" s="99">
        <v>0</v>
      </c>
      <c r="P105" s="99">
        <v>0</v>
      </c>
      <c r="Q105" s="79">
        <f t="shared" si="26"/>
        <v>72</v>
      </c>
    </row>
    <row r="106" spans="1:17" ht="17.25" customHeight="1">
      <c r="A106" s="41" t="s">
        <v>86</v>
      </c>
      <c r="B106" s="42">
        <v>69</v>
      </c>
      <c r="C106" s="15" t="s">
        <v>153</v>
      </c>
      <c r="D106" s="45">
        <v>2400</v>
      </c>
      <c r="E106" s="45">
        <v>1771</v>
      </c>
      <c r="F106" s="23">
        <v>0.7379166666666667</v>
      </c>
      <c r="G106" s="45">
        <v>629</v>
      </c>
      <c r="H106" s="111">
        <v>16</v>
      </c>
      <c r="I106" s="78">
        <v>61</v>
      </c>
      <c r="J106" s="78"/>
      <c r="K106" s="78">
        <f t="shared" si="24"/>
        <v>61</v>
      </c>
      <c r="L106" s="78">
        <v>81</v>
      </c>
      <c r="M106" s="84">
        <v>33</v>
      </c>
      <c r="N106" s="84">
        <f t="shared" si="25"/>
        <v>175</v>
      </c>
      <c r="O106" s="99">
        <v>45</v>
      </c>
      <c r="P106" s="99">
        <v>0</v>
      </c>
      <c r="Q106" s="79">
        <f t="shared" si="26"/>
        <v>236</v>
      </c>
    </row>
    <row r="107" spans="1:17" ht="17.25" customHeight="1">
      <c r="A107" s="41" t="s">
        <v>87</v>
      </c>
      <c r="B107" s="42">
        <v>70</v>
      </c>
      <c r="C107" s="15" t="s">
        <v>88</v>
      </c>
      <c r="D107" s="45">
        <v>2175</v>
      </c>
      <c r="E107" s="45">
        <v>1851</v>
      </c>
      <c r="F107" s="23">
        <v>0.8510344827586207</v>
      </c>
      <c r="G107" s="45">
        <v>324</v>
      </c>
      <c r="H107" s="111">
        <v>29</v>
      </c>
      <c r="I107" s="78">
        <v>19</v>
      </c>
      <c r="J107" s="78"/>
      <c r="K107" s="78">
        <f t="shared" si="24"/>
        <v>19</v>
      </c>
      <c r="L107" s="78">
        <v>56</v>
      </c>
      <c r="M107" s="84">
        <v>25</v>
      </c>
      <c r="N107" s="84">
        <f t="shared" si="25"/>
        <v>100</v>
      </c>
      <c r="O107" s="99">
        <v>17</v>
      </c>
      <c r="P107" s="99">
        <v>3</v>
      </c>
      <c r="Q107" s="79">
        <f t="shared" si="26"/>
        <v>149</v>
      </c>
    </row>
    <row r="108" spans="1:17" ht="17.25" customHeight="1">
      <c r="A108" s="41" t="s">
        <v>89</v>
      </c>
      <c r="B108" s="42">
        <v>71</v>
      </c>
      <c r="C108" s="43" t="s">
        <v>151</v>
      </c>
      <c r="D108" s="45">
        <v>1133</v>
      </c>
      <c r="E108" s="45">
        <v>1040</v>
      </c>
      <c r="F108" s="23">
        <v>0.9179170344218888</v>
      </c>
      <c r="G108" s="45">
        <v>93</v>
      </c>
      <c r="H108" s="111">
        <v>16</v>
      </c>
      <c r="I108" s="78">
        <v>54</v>
      </c>
      <c r="J108" s="78"/>
      <c r="K108" s="78">
        <f t="shared" si="24"/>
        <v>54</v>
      </c>
      <c r="L108" s="78">
        <v>42</v>
      </c>
      <c r="M108" s="84">
        <v>19</v>
      </c>
      <c r="N108" s="84">
        <f t="shared" si="25"/>
        <v>115</v>
      </c>
      <c r="O108" s="99">
        <v>20</v>
      </c>
      <c r="P108" s="99">
        <v>0</v>
      </c>
      <c r="Q108" s="79">
        <f t="shared" si="26"/>
        <v>151</v>
      </c>
    </row>
    <row r="109" spans="1:17" ht="17.25" customHeight="1">
      <c r="A109" s="41" t="s">
        <v>90</v>
      </c>
      <c r="B109" s="42">
        <v>72</v>
      </c>
      <c r="C109" s="43" t="s">
        <v>158</v>
      </c>
      <c r="D109" s="45">
        <v>622</v>
      </c>
      <c r="E109" s="45">
        <v>570</v>
      </c>
      <c r="F109" s="23">
        <v>0.9163987138263665</v>
      </c>
      <c r="G109" s="45">
        <v>52</v>
      </c>
      <c r="H109" s="111">
        <v>5</v>
      </c>
      <c r="I109" s="78">
        <v>1</v>
      </c>
      <c r="J109" s="78"/>
      <c r="K109" s="78">
        <f t="shared" si="24"/>
        <v>1</v>
      </c>
      <c r="L109" s="78">
        <v>11</v>
      </c>
      <c r="M109" s="84">
        <v>1</v>
      </c>
      <c r="N109" s="84">
        <f t="shared" si="25"/>
        <v>13</v>
      </c>
      <c r="O109" s="99">
        <v>2</v>
      </c>
      <c r="P109" s="99">
        <v>4</v>
      </c>
      <c r="Q109" s="79">
        <f t="shared" si="26"/>
        <v>24</v>
      </c>
    </row>
    <row r="110" spans="1:17" ht="17.25" customHeight="1">
      <c r="A110" s="41" t="s">
        <v>91</v>
      </c>
      <c r="B110" s="42">
        <v>73</v>
      </c>
      <c r="C110" s="15" t="s">
        <v>155</v>
      </c>
      <c r="D110" s="45">
        <v>292</v>
      </c>
      <c r="E110" s="45">
        <v>186</v>
      </c>
      <c r="F110" s="23">
        <v>0.636986301369863</v>
      </c>
      <c r="G110" s="45">
        <v>106</v>
      </c>
      <c r="H110" s="111">
        <v>0</v>
      </c>
      <c r="I110" s="78">
        <v>0</v>
      </c>
      <c r="J110" s="78"/>
      <c r="K110" s="78">
        <f t="shared" si="24"/>
        <v>0</v>
      </c>
      <c r="L110" s="78">
        <v>15</v>
      </c>
      <c r="M110" s="84">
        <v>0</v>
      </c>
      <c r="N110" s="84">
        <f t="shared" si="25"/>
        <v>15</v>
      </c>
      <c r="O110" s="99">
        <v>0</v>
      </c>
      <c r="P110" s="99">
        <v>0</v>
      </c>
      <c r="Q110" s="79">
        <f t="shared" si="26"/>
        <v>15</v>
      </c>
    </row>
    <row r="111" spans="1:17" ht="17.25" customHeight="1">
      <c r="A111" s="41" t="s">
        <v>92</v>
      </c>
      <c r="B111" s="42">
        <v>74</v>
      </c>
      <c r="C111" s="15" t="s">
        <v>93</v>
      </c>
      <c r="D111" s="45">
        <v>3213</v>
      </c>
      <c r="E111" s="45">
        <v>3213</v>
      </c>
      <c r="F111" s="23">
        <v>1</v>
      </c>
      <c r="G111" s="45">
        <v>0</v>
      </c>
      <c r="H111" s="111">
        <v>0</v>
      </c>
      <c r="I111" s="78">
        <v>0</v>
      </c>
      <c r="J111" s="78"/>
      <c r="K111" s="78">
        <f t="shared" si="24"/>
        <v>0</v>
      </c>
      <c r="L111" s="78">
        <v>0</v>
      </c>
      <c r="M111" s="84">
        <v>0</v>
      </c>
      <c r="N111" s="84">
        <f t="shared" si="25"/>
        <v>0</v>
      </c>
      <c r="O111" s="99">
        <v>0</v>
      </c>
      <c r="P111" s="99">
        <v>0</v>
      </c>
      <c r="Q111" s="79">
        <f t="shared" si="26"/>
        <v>0</v>
      </c>
    </row>
    <row r="112" spans="1:17" ht="17.25" customHeight="1">
      <c r="A112" s="41" t="s">
        <v>94</v>
      </c>
      <c r="B112" s="42">
        <v>75</v>
      </c>
      <c r="C112" s="15" t="s">
        <v>154</v>
      </c>
      <c r="D112" s="45">
        <v>2075</v>
      </c>
      <c r="E112" s="45">
        <v>1715</v>
      </c>
      <c r="F112" s="23">
        <v>0.8265060240963855</v>
      </c>
      <c r="G112" s="45">
        <v>360</v>
      </c>
      <c r="H112" s="111">
        <v>5</v>
      </c>
      <c r="I112" s="78">
        <v>0</v>
      </c>
      <c r="J112" s="78">
        <v>3</v>
      </c>
      <c r="K112" s="78">
        <f t="shared" si="24"/>
        <v>3</v>
      </c>
      <c r="L112" s="78">
        <v>130</v>
      </c>
      <c r="M112" s="84">
        <v>37</v>
      </c>
      <c r="N112" s="84">
        <f t="shared" si="25"/>
        <v>170</v>
      </c>
      <c r="O112" s="99">
        <v>0</v>
      </c>
      <c r="P112" s="99">
        <v>13</v>
      </c>
      <c r="Q112" s="79">
        <f t="shared" si="26"/>
        <v>188</v>
      </c>
    </row>
    <row r="113" spans="1:17" ht="17.25" customHeight="1">
      <c r="A113" s="38"/>
      <c r="B113" s="14"/>
      <c r="C113" s="15" t="s">
        <v>13</v>
      </c>
      <c r="D113" s="45">
        <v>15437</v>
      </c>
      <c r="E113" s="45">
        <v>13139</v>
      </c>
      <c r="F113" s="23">
        <v>0.8511368789272526</v>
      </c>
      <c r="G113" s="45">
        <v>2298</v>
      </c>
      <c r="H113" s="111">
        <f>SUM(H103:H112)</f>
        <v>105</v>
      </c>
      <c r="I113" s="111">
        <f>SUM(I103:I112)</f>
        <v>167</v>
      </c>
      <c r="J113" s="111">
        <f>SUM(J103:J112)</f>
        <v>3</v>
      </c>
      <c r="K113" s="78">
        <f t="shared" si="24"/>
        <v>170</v>
      </c>
      <c r="L113" s="111">
        <f>SUM(L103:L112)</f>
        <v>394</v>
      </c>
      <c r="M113" s="116">
        <f>SUM(M103:M112)</f>
        <v>140</v>
      </c>
      <c r="N113" s="84">
        <f t="shared" si="25"/>
        <v>704</v>
      </c>
      <c r="O113" s="99">
        <f>SUM(O103:O112)</f>
        <v>88</v>
      </c>
      <c r="P113" s="99">
        <f>SUM(P103:P112)</f>
        <v>26</v>
      </c>
      <c r="Q113" s="79">
        <f t="shared" si="26"/>
        <v>923</v>
      </c>
    </row>
    <row r="114" spans="1:16" ht="17.25" customHeight="1">
      <c r="A114" s="18"/>
      <c r="B114" s="71"/>
      <c r="C114" s="72"/>
      <c r="D114" s="47"/>
      <c r="E114" s="47"/>
      <c r="F114" s="73"/>
      <c r="G114" s="47"/>
      <c r="H114" s="117"/>
      <c r="I114" s="85"/>
      <c r="J114" s="85"/>
      <c r="K114" s="85"/>
      <c r="L114" s="85"/>
      <c r="M114" s="85"/>
      <c r="N114" s="85"/>
      <c r="O114" s="85"/>
      <c r="P114" s="85"/>
    </row>
    <row r="115" spans="1:16" ht="17.25" customHeight="1">
      <c r="A115" s="13"/>
      <c r="B115" s="11" t="s">
        <v>144</v>
      </c>
      <c r="C115" s="40"/>
      <c r="D115" s="47"/>
      <c r="E115" s="47"/>
      <c r="F115" s="47"/>
      <c r="G115" s="47"/>
      <c r="H115" s="115"/>
      <c r="I115" s="83"/>
      <c r="J115" s="83"/>
      <c r="K115" s="83"/>
      <c r="L115" s="83"/>
      <c r="M115" s="89"/>
      <c r="N115" s="89"/>
      <c r="O115" s="103"/>
      <c r="P115" s="103"/>
    </row>
    <row r="116" spans="1:17" ht="17.25" customHeight="1">
      <c r="A116" s="41" t="s">
        <v>95</v>
      </c>
      <c r="B116" s="42">
        <v>76</v>
      </c>
      <c r="C116" s="15" t="s">
        <v>159</v>
      </c>
      <c r="D116" s="45">
        <v>368</v>
      </c>
      <c r="E116" s="45">
        <v>112</v>
      </c>
      <c r="F116" s="23">
        <v>0.30434782608695654</v>
      </c>
      <c r="G116" s="45">
        <v>256</v>
      </c>
      <c r="H116" s="111">
        <v>44</v>
      </c>
      <c r="I116" s="78">
        <v>15</v>
      </c>
      <c r="J116" s="78"/>
      <c r="K116" s="78">
        <f>SUM(I116:J116)</f>
        <v>15</v>
      </c>
      <c r="L116" s="78">
        <v>40</v>
      </c>
      <c r="M116" s="84">
        <v>0</v>
      </c>
      <c r="N116" s="84">
        <f>SUM(K116:M116)</f>
        <v>55</v>
      </c>
      <c r="O116" s="103">
        <v>14</v>
      </c>
      <c r="P116" s="119">
        <v>0</v>
      </c>
      <c r="Q116" s="79">
        <f>H116+N116+O116+P116</f>
        <v>113</v>
      </c>
    </row>
    <row r="117" spans="1:17" s="35" customFormat="1" ht="17.25" customHeight="1">
      <c r="A117" s="57" t="s">
        <v>96</v>
      </c>
      <c r="B117" s="58">
        <v>77</v>
      </c>
      <c r="C117" s="59" t="s">
        <v>97</v>
      </c>
      <c r="D117" s="45">
        <v>205</v>
      </c>
      <c r="E117" s="45">
        <v>67</v>
      </c>
      <c r="F117" s="60">
        <v>0.32682926829268294</v>
      </c>
      <c r="G117" s="49">
        <v>138</v>
      </c>
      <c r="H117" s="111">
        <v>0</v>
      </c>
      <c r="I117" s="78">
        <v>0</v>
      </c>
      <c r="J117" s="78"/>
      <c r="K117" s="78">
        <f aca="true" t="shared" si="27" ref="K117:K128">SUM(I117:J117)</f>
        <v>0</v>
      </c>
      <c r="L117" s="78">
        <v>0</v>
      </c>
      <c r="M117" s="84">
        <v>0</v>
      </c>
      <c r="N117" s="84">
        <f aca="true" t="shared" si="28" ref="N117:N128">SUM(K117:M117)</f>
        <v>0</v>
      </c>
      <c r="O117" s="99">
        <v>4</v>
      </c>
      <c r="P117" s="99">
        <v>0</v>
      </c>
      <c r="Q117" s="79">
        <f aca="true" t="shared" si="29" ref="Q117:Q128">H117+N117+O117+P117</f>
        <v>4</v>
      </c>
    </row>
    <row r="118" spans="1:17" ht="17.25" customHeight="1">
      <c r="A118" s="41" t="s">
        <v>98</v>
      </c>
      <c r="B118" s="42">
        <v>78</v>
      </c>
      <c r="C118" s="15" t="s">
        <v>99</v>
      </c>
      <c r="D118" s="45">
        <v>139</v>
      </c>
      <c r="E118" s="45">
        <v>36</v>
      </c>
      <c r="F118" s="23">
        <v>0.2589928057553957</v>
      </c>
      <c r="G118" s="45">
        <v>103</v>
      </c>
      <c r="H118" s="111">
        <v>0</v>
      </c>
      <c r="I118" s="78">
        <v>2</v>
      </c>
      <c r="J118" s="78"/>
      <c r="K118" s="78">
        <f t="shared" si="27"/>
        <v>2</v>
      </c>
      <c r="L118" s="78">
        <v>7</v>
      </c>
      <c r="M118" s="84">
        <v>0</v>
      </c>
      <c r="N118" s="84">
        <f t="shared" si="28"/>
        <v>9</v>
      </c>
      <c r="O118" s="99">
        <v>5</v>
      </c>
      <c r="P118" s="99">
        <v>0</v>
      </c>
      <c r="Q118" s="79">
        <f t="shared" si="29"/>
        <v>14</v>
      </c>
    </row>
    <row r="119" spans="1:17" ht="17.25" customHeight="1">
      <c r="A119" s="41" t="s">
        <v>100</v>
      </c>
      <c r="B119" s="42">
        <v>79</v>
      </c>
      <c r="C119" s="15" t="s">
        <v>101</v>
      </c>
      <c r="D119" s="45">
        <v>1067</v>
      </c>
      <c r="E119" s="45">
        <v>1008</v>
      </c>
      <c r="F119" s="23">
        <v>0.9447047797563262</v>
      </c>
      <c r="G119" s="45">
        <v>59</v>
      </c>
      <c r="H119" s="111">
        <v>18</v>
      </c>
      <c r="I119" s="78">
        <v>0</v>
      </c>
      <c r="J119" s="78"/>
      <c r="K119" s="78">
        <f t="shared" si="27"/>
        <v>0</v>
      </c>
      <c r="L119" s="78">
        <v>24</v>
      </c>
      <c r="M119" s="84">
        <v>21</v>
      </c>
      <c r="N119" s="84">
        <f t="shared" si="28"/>
        <v>45</v>
      </c>
      <c r="O119" s="99">
        <v>8</v>
      </c>
      <c r="P119" s="99">
        <v>4</v>
      </c>
      <c r="Q119" s="79">
        <f t="shared" si="29"/>
        <v>75</v>
      </c>
    </row>
    <row r="120" spans="1:17" ht="17.25" customHeight="1">
      <c r="A120" s="41" t="s">
        <v>102</v>
      </c>
      <c r="B120" s="42">
        <v>80</v>
      </c>
      <c r="C120" s="15" t="s">
        <v>217</v>
      </c>
      <c r="D120" s="45">
        <v>1275</v>
      </c>
      <c r="E120" s="45">
        <v>866</v>
      </c>
      <c r="F120" s="23">
        <v>0.6792156862745098</v>
      </c>
      <c r="G120" s="45">
        <v>409</v>
      </c>
      <c r="H120" s="111">
        <v>9</v>
      </c>
      <c r="I120" s="78">
        <v>22</v>
      </c>
      <c r="J120" s="78"/>
      <c r="K120" s="78">
        <f t="shared" si="27"/>
        <v>22</v>
      </c>
      <c r="L120" s="78">
        <v>60</v>
      </c>
      <c r="M120" s="84">
        <v>0</v>
      </c>
      <c r="N120" s="84">
        <f t="shared" si="28"/>
        <v>82</v>
      </c>
      <c r="O120" s="99">
        <v>8</v>
      </c>
      <c r="P120" s="99">
        <v>0</v>
      </c>
      <c r="Q120" s="79">
        <f t="shared" si="29"/>
        <v>99</v>
      </c>
    </row>
    <row r="121" spans="1:17" ht="17.25" customHeight="1">
      <c r="A121" s="41" t="s">
        <v>103</v>
      </c>
      <c r="B121" s="42">
        <v>81</v>
      </c>
      <c r="C121" s="15" t="s">
        <v>174</v>
      </c>
      <c r="D121" s="45">
        <v>1772</v>
      </c>
      <c r="E121" s="45">
        <v>1611</v>
      </c>
      <c r="F121" s="23">
        <v>0.9091422121896162</v>
      </c>
      <c r="G121" s="45">
        <v>161</v>
      </c>
      <c r="H121" s="111">
        <v>2</v>
      </c>
      <c r="I121" s="78">
        <v>0</v>
      </c>
      <c r="J121" s="78"/>
      <c r="K121" s="78">
        <f t="shared" si="27"/>
        <v>0</v>
      </c>
      <c r="L121" s="78">
        <v>31</v>
      </c>
      <c r="M121" s="84">
        <v>20</v>
      </c>
      <c r="N121" s="84">
        <f t="shared" si="28"/>
        <v>51</v>
      </c>
      <c r="O121" s="99">
        <v>24</v>
      </c>
      <c r="P121" s="99">
        <v>7</v>
      </c>
      <c r="Q121" s="79">
        <f t="shared" si="29"/>
        <v>84</v>
      </c>
    </row>
    <row r="122" spans="1:17" ht="17.25" customHeight="1">
      <c r="A122" s="41" t="s">
        <v>104</v>
      </c>
      <c r="B122" s="42">
        <v>82</v>
      </c>
      <c r="C122" s="15" t="s">
        <v>156</v>
      </c>
      <c r="D122" s="45">
        <v>183</v>
      </c>
      <c r="E122" s="45">
        <v>126</v>
      </c>
      <c r="F122" s="23">
        <v>0.6885245901639344</v>
      </c>
      <c r="G122" s="45">
        <v>57</v>
      </c>
      <c r="H122" s="111">
        <v>7</v>
      </c>
      <c r="I122" s="78">
        <v>0</v>
      </c>
      <c r="J122" s="78"/>
      <c r="K122" s="78">
        <f t="shared" si="27"/>
        <v>0</v>
      </c>
      <c r="L122" s="78">
        <v>0</v>
      </c>
      <c r="M122" s="84">
        <v>10</v>
      </c>
      <c r="N122" s="84">
        <f t="shared" si="28"/>
        <v>10</v>
      </c>
      <c r="O122" s="99">
        <v>5</v>
      </c>
      <c r="P122" s="99">
        <v>0</v>
      </c>
      <c r="Q122" s="79">
        <f t="shared" si="29"/>
        <v>22</v>
      </c>
    </row>
    <row r="123" spans="1:17" ht="17.25" customHeight="1">
      <c r="A123" s="41" t="s">
        <v>105</v>
      </c>
      <c r="B123" s="42">
        <v>83</v>
      </c>
      <c r="C123" s="15" t="s">
        <v>185</v>
      </c>
      <c r="D123" s="45">
        <v>328</v>
      </c>
      <c r="E123" s="45">
        <v>28</v>
      </c>
      <c r="F123" s="23">
        <v>0.08536585365853659</v>
      </c>
      <c r="G123" s="45">
        <v>300</v>
      </c>
      <c r="H123" s="111">
        <v>9</v>
      </c>
      <c r="I123" s="78">
        <v>15</v>
      </c>
      <c r="J123" s="78"/>
      <c r="K123" s="78">
        <f t="shared" si="27"/>
        <v>15</v>
      </c>
      <c r="L123" s="78">
        <v>0</v>
      </c>
      <c r="M123" s="84">
        <v>0</v>
      </c>
      <c r="N123" s="84">
        <f t="shared" si="28"/>
        <v>15</v>
      </c>
      <c r="O123" s="99">
        <v>0</v>
      </c>
      <c r="P123" s="99">
        <v>0</v>
      </c>
      <c r="Q123" s="79">
        <f t="shared" si="29"/>
        <v>24</v>
      </c>
    </row>
    <row r="124" spans="1:17" ht="17.25" customHeight="1">
      <c r="A124" s="41" t="s">
        <v>106</v>
      </c>
      <c r="B124" s="42">
        <v>84</v>
      </c>
      <c r="C124" s="15" t="s">
        <v>224</v>
      </c>
      <c r="D124" s="45">
        <v>54</v>
      </c>
      <c r="E124" s="45">
        <v>20</v>
      </c>
      <c r="F124" s="23">
        <v>0.37037037037037035</v>
      </c>
      <c r="G124" s="45">
        <v>34</v>
      </c>
      <c r="H124" s="111">
        <v>3</v>
      </c>
      <c r="I124" s="78">
        <v>0</v>
      </c>
      <c r="J124" s="78"/>
      <c r="K124" s="78">
        <f t="shared" si="27"/>
        <v>0</v>
      </c>
      <c r="L124" s="78">
        <v>0</v>
      </c>
      <c r="M124" s="84">
        <v>0</v>
      </c>
      <c r="N124" s="84">
        <f t="shared" si="28"/>
        <v>0</v>
      </c>
      <c r="O124" s="99">
        <v>5</v>
      </c>
      <c r="P124" s="99">
        <v>1</v>
      </c>
      <c r="Q124" s="79">
        <f t="shared" si="29"/>
        <v>9</v>
      </c>
    </row>
    <row r="125" spans="1:17" ht="17.25" customHeight="1">
      <c r="A125" s="41" t="s">
        <v>107</v>
      </c>
      <c r="B125" s="42">
        <v>85</v>
      </c>
      <c r="C125" s="15" t="s">
        <v>218</v>
      </c>
      <c r="D125" s="45">
        <v>1492</v>
      </c>
      <c r="E125" s="45">
        <v>1098</v>
      </c>
      <c r="F125" s="23">
        <v>0.7359249329758714</v>
      </c>
      <c r="G125" s="45">
        <v>394</v>
      </c>
      <c r="H125" s="111">
        <v>11</v>
      </c>
      <c r="I125" s="78">
        <v>0</v>
      </c>
      <c r="J125" s="78"/>
      <c r="K125" s="78">
        <f t="shared" si="27"/>
        <v>0</v>
      </c>
      <c r="L125" s="78">
        <v>17</v>
      </c>
      <c r="M125" s="84">
        <v>14</v>
      </c>
      <c r="N125" s="84">
        <f t="shared" si="28"/>
        <v>31</v>
      </c>
      <c r="O125" s="99">
        <v>0</v>
      </c>
      <c r="P125" s="99">
        <v>0</v>
      </c>
      <c r="Q125" s="79">
        <f t="shared" si="29"/>
        <v>42</v>
      </c>
    </row>
    <row r="126" spans="1:17" ht="17.25" customHeight="1">
      <c r="A126" s="41" t="s">
        <v>108</v>
      </c>
      <c r="B126" s="42">
        <v>86</v>
      </c>
      <c r="C126" s="15" t="s">
        <v>109</v>
      </c>
      <c r="D126" s="45">
        <v>176</v>
      </c>
      <c r="E126" s="45">
        <v>45</v>
      </c>
      <c r="F126" s="23">
        <v>0.2556818181818182</v>
      </c>
      <c r="G126" s="45">
        <v>131</v>
      </c>
      <c r="H126" s="111">
        <v>5</v>
      </c>
      <c r="I126" s="78">
        <v>0</v>
      </c>
      <c r="J126" s="78">
        <v>5</v>
      </c>
      <c r="K126" s="78">
        <f t="shared" si="27"/>
        <v>5</v>
      </c>
      <c r="L126" s="78">
        <v>23</v>
      </c>
      <c r="M126" s="84">
        <v>15</v>
      </c>
      <c r="N126" s="84">
        <f t="shared" si="28"/>
        <v>43</v>
      </c>
      <c r="O126" s="99">
        <v>25</v>
      </c>
      <c r="P126" s="99">
        <v>0</v>
      </c>
      <c r="Q126" s="79">
        <f t="shared" si="29"/>
        <v>73</v>
      </c>
    </row>
    <row r="127" spans="1:17" ht="17.25" customHeight="1">
      <c r="A127" s="38"/>
      <c r="B127" s="14"/>
      <c r="C127" s="15" t="s">
        <v>13</v>
      </c>
      <c r="D127" s="45">
        <v>7059</v>
      </c>
      <c r="E127" s="45">
        <v>5017</v>
      </c>
      <c r="F127" s="23">
        <v>0.7107238985692025</v>
      </c>
      <c r="G127" s="45">
        <v>2042</v>
      </c>
      <c r="H127" s="111">
        <f>SUM(H116:H126)</f>
        <v>108</v>
      </c>
      <c r="I127" s="111">
        <f>SUM(I116:I126)</f>
        <v>54</v>
      </c>
      <c r="J127" s="111">
        <f>SUM(J116:J126)</f>
        <v>5</v>
      </c>
      <c r="K127" s="78">
        <f t="shared" si="27"/>
        <v>59</v>
      </c>
      <c r="L127" s="111">
        <f>SUM(L116:L126)</f>
        <v>202</v>
      </c>
      <c r="M127" s="116">
        <f>SUM(M116:M126)</f>
        <v>80</v>
      </c>
      <c r="N127" s="84">
        <f t="shared" si="28"/>
        <v>341</v>
      </c>
      <c r="O127" s="99">
        <f>SUM(O116:O126)</f>
        <v>98</v>
      </c>
      <c r="P127" s="99">
        <f>SUM(P116:P126)</f>
        <v>12</v>
      </c>
      <c r="Q127" s="79">
        <f t="shared" si="29"/>
        <v>559</v>
      </c>
    </row>
    <row r="128" spans="1:17" ht="17.25" customHeight="1" thickBot="1">
      <c r="A128" s="13"/>
      <c r="B128" s="32"/>
      <c r="C128" s="33" t="s">
        <v>110</v>
      </c>
      <c r="D128" s="48">
        <v>32514</v>
      </c>
      <c r="E128" s="48">
        <v>24419</v>
      </c>
      <c r="F128" s="24">
        <v>0.75103032539829</v>
      </c>
      <c r="G128" s="48">
        <v>8095</v>
      </c>
      <c r="H128" s="87">
        <f>H100+H113+H127</f>
        <v>396</v>
      </c>
      <c r="I128" s="87">
        <f>I100+I113+I127</f>
        <v>235</v>
      </c>
      <c r="J128" s="87">
        <f>J100+J113+J127</f>
        <v>8</v>
      </c>
      <c r="K128" s="78">
        <f t="shared" si="27"/>
        <v>243</v>
      </c>
      <c r="L128" s="87">
        <f>L100+L113+L127</f>
        <v>1091</v>
      </c>
      <c r="M128" s="88">
        <f>M100+M113+M127</f>
        <v>408</v>
      </c>
      <c r="N128" s="84">
        <f t="shared" si="28"/>
        <v>1742</v>
      </c>
      <c r="O128" s="99">
        <f>O100+O113+O127</f>
        <v>321</v>
      </c>
      <c r="P128" s="99">
        <f>P100+P113+P127</f>
        <v>111</v>
      </c>
      <c r="Q128" s="79">
        <f t="shared" si="29"/>
        <v>2570</v>
      </c>
    </row>
    <row r="129" spans="1:16" ht="17.25" customHeight="1">
      <c r="A129" s="13"/>
      <c r="B129" s="16"/>
      <c r="C129" s="39"/>
      <c r="D129" s="46"/>
      <c r="E129" s="46"/>
      <c r="F129" s="27"/>
      <c r="G129" s="46"/>
      <c r="H129" s="85"/>
      <c r="I129" s="85"/>
      <c r="J129" s="85"/>
      <c r="K129" s="83"/>
      <c r="L129" s="85"/>
      <c r="M129" s="85"/>
      <c r="N129" s="85"/>
      <c r="O129" s="85"/>
      <c r="P129" s="85"/>
    </row>
    <row r="130" spans="1:16" ht="17.25" customHeight="1">
      <c r="A130" s="13"/>
      <c r="B130" s="11" t="s">
        <v>145</v>
      </c>
      <c r="C130" s="40"/>
      <c r="D130" s="47"/>
      <c r="E130" s="47"/>
      <c r="F130" s="47"/>
      <c r="G130" s="47"/>
      <c r="H130" s="115"/>
      <c r="I130" s="83"/>
      <c r="J130" s="83"/>
      <c r="K130" s="83"/>
      <c r="L130" s="83"/>
      <c r="M130" s="89"/>
      <c r="N130" s="89"/>
      <c r="O130" s="89"/>
      <c r="P130" s="89"/>
    </row>
    <row r="131" spans="1:17" ht="17.25" customHeight="1">
      <c r="A131" s="41" t="s">
        <v>111</v>
      </c>
      <c r="B131" s="42">
        <v>87</v>
      </c>
      <c r="C131" s="15" t="s">
        <v>198</v>
      </c>
      <c r="D131" s="45">
        <v>2202</v>
      </c>
      <c r="E131" s="45">
        <v>1336</v>
      </c>
      <c r="F131" s="23">
        <v>0.6067211625794732</v>
      </c>
      <c r="G131" s="45">
        <v>866</v>
      </c>
      <c r="H131" s="111">
        <v>23</v>
      </c>
      <c r="I131" s="78">
        <v>0</v>
      </c>
      <c r="J131" s="78">
        <v>10</v>
      </c>
      <c r="K131" s="78">
        <f>SUM(I131:J131)</f>
        <v>10</v>
      </c>
      <c r="L131" s="78">
        <v>0</v>
      </c>
      <c r="M131" s="84">
        <v>4</v>
      </c>
      <c r="N131" s="84">
        <f>SUM(K131:M131)</f>
        <v>14</v>
      </c>
      <c r="O131" s="103">
        <v>2</v>
      </c>
      <c r="P131" s="103">
        <v>0</v>
      </c>
      <c r="Q131" s="79">
        <f>H131+N131+O131+P131</f>
        <v>39</v>
      </c>
    </row>
    <row r="132" spans="1:17" ht="17.25" customHeight="1">
      <c r="A132" s="41" t="s">
        <v>112</v>
      </c>
      <c r="B132" s="42">
        <v>88</v>
      </c>
      <c r="C132" s="43" t="s">
        <v>175</v>
      </c>
      <c r="D132" s="45">
        <v>2342</v>
      </c>
      <c r="E132" s="45">
        <v>1544</v>
      </c>
      <c r="F132" s="23">
        <v>0.659265584970111</v>
      </c>
      <c r="G132" s="45">
        <v>798</v>
      </c>
      <c r="H132" s="111">
        <v>26</v>
      </c>
      <c r="I132" s="78">
        <v>0</v>
      </c>
      <c r="J132" s="78"/>
      <c r="K132" s="78">
        <f>SUM(I132:J132)</f>
        <v>0</v>
      </c>
      <c r="L132" s="78">
        <v>25</v>
      </c>
      <c r="M132" s="84">
        <v>102</v>
      </c>
      <c r="N132" s="84">
        <f>SUM(K132:M132)</f>
        <v>127</v>
      </c>
      <c r="O132" s="99">
        <v>4</v>
      </c>
      <c r="P132" s="99">
        <v>10</v>
      </c>
      <c r="Q132" s="79">
        <f>H132+N132+O132+P132</f>
        <v>167</v>
      </c>
    </row>
    <row r="133" spans="1:17" ht="17.25" customHeight="1">
      <c r="A133" s="41" t="s">
        <v>113</v>
      </c>
      <c r="B133" s="42">
        <v>89</v>
      </c>
      <c r="C133" s="15" t="s">
        <v>176</v>
      </c>
      <c r="D133" s="45">
        <v>2872</v>
      </c>
      <c r="E133" s="45">
        <v>1773</v>
      </c>
      <c r="F133" s="23">
        <v>0.6173398328690808</v>
      </c>
      <c r="G133" s="45">
        <v>1099</v>
      </c>
      <c r="H133" s="111">
        <v>14</v>
      </c>
      <c r="I133" s="78">
        <v>10</v>
      </c>
      <c r="J133" s="78">
        <v>27</v>
      </c>
      <c r="K133" s="78">
        <f>SUM(I133:J133)</f>
        <v>37</v>
      </c>
      <c r="L133" s="78">
        <v>11</v>
      </c>
      <c r="M133" s="84">
        <v>0</v>
      </c>
      <c r="N133" s="84">
        <f>SUM(K133:M133)</f>
        <v>48</v>
      </c>
      <c r="O133" s="99">
        <v>21</v>
      </c>
      <c r="P133" s="99">
        <v>0</v>
      </c>
      <c r="Q133" s="79">
        <f>H133+N133+O133+P133</f>
        <v>83</v>
      </c>
    </row>
    <row r="134" spans="1:17" ht="17.25" customHeight="1">
      <c r="A134" s="41" t="s">
        <v>114</v>
      </c>
      <c r="B134" s="42">
        <v>90</v>
      </c>
      <c r="C134" s="15" t="s">
        <v>168</v>
      </c>
      <c r="D134" s="45">
        <v>810</v>
      </c>
      <c r="E134" s="45">
        <v>635</v>
      </c>
      <c r="F134" s="23">
        <v>0.7839506172839507</v>
      </c>
      <c r="G134" s="45">
        <v>175</v>
      </c>
      <c r="H134" s="111">
        <v>18</v>
      </c>
      <c r="I134" s="78">
        <v>4</v>
      </c>
      <c r="J134" s="78"/>
      <c r="K134" s="78">
        <f>SUM(I134:J134)</f>
        <v>4</v>
      </c>
      <c r="L134" s="78">
        <v>0</v>
      </c>
      <c r="M134" s="84">
        <v>0</v>
      </c>
      <c r="N134" s="84">
        <f>SUM(K134:M134)</f>
        <v>4</v>
      </c>
      <c r="O134" s="99">
        <v>0</v>
      </c>
      <c r="P134" s="99">
        <v>0</v>
      </c>
      <c r="Q134" s="79">
        <f>H134+N134+O134+P134</f>
        <v>22</v>
      </c>
    </row>
    <row r="135" spans="1:17" ht="17.25" customHeight="1">
      <c r="A135" s="38"/>
      <c r="B135" s="14"/>
      <c r="C135" s="15" t="s">
        <v>13</v>
      </c>
      <c r="D135" s="45">
        <v>8226</v>
      </c>
      <c r="E135" s="45">
        <v>5288</v>
      </c>
      <c r="F135" s="23">
        <v>0.6428397763189886</v>
      </c>
      <c r="G135" s="45">
        <v>2938</v>
      </c>
      <c r="H135" s="111">
        <f>SUM(H131:H134)</f>
        <v>81</v>
      </c>
      <c r="I135" s="111">
        <f>SUM(I131:I134)</f>
        <v>14</v>
      </c>
      <c r="J135" s="111">
        <f>SUM(J131:J134)</f>
        <v>37</v>
      </c>
      <c r="K135" s="78">
        <f>SUM(I135:J135)</f>
        <v>51</v>
      </c>
      <c r="L135" s="111">
        <f>SUM(L131:L134)</f>
        <v>36</v>
      </c>
      <c r="M135" s="116">
        <f>SUM(M131:M134)</f>
        <v>106</v>
      </c>
      <c r="N135" s="84">
        <f>SUM(K135:M135)</f>
        <v>193</v>
      </c>
      <c r="O135" s="99">
        <f>SUM(O131:O134)</f>
        <v>27</v>
      </c>
      <c r="P135" s="99">
        <f>SUM(P131:P134)</f>
        <v>10</v>
      </c>
      <c r="Q135" s="79">
        <f>H135+N135+O135+P135</f>
        <v>311</v>
      </c>
    </row>
    <row r="136" spans="1:16" ht="17.25" customHeight="1">
      <c r="A136" s="18"/>
      <c r="B136" s="71"/>
      <c r="C136" s="72"/>
      <c r="D136" s="47"/>
      <c r="E136" s="47"/>
      <c r="F136" s="73"/>
      <c r="G136" s="47"/>
      <c r="H136" s="117"/>
      <c r="I136" s="85"/>
      <c r="J136" s="85"/>
      <c r="K136" s="85"/>
      <c r="L136" s="85"/>
      <c r="M136" s="85"/>
      <c r="N136" s="85"/>
      <c r="O136" s="85"/>
      <c r="P136" s="85"/>
    </row>
    <row r="137" spans="1:16" ht="17.25" customHeight="1">
      <c r="A137" s="13"/>
      <c r="B137" s="11" t="s">
        <v>146</v>
      </c>
      <c r="C137" s="40"/>
      <c r="D137" s="47"/>
      <c r="E137" s="47"/>
      <c r="F137" s="47"/>
      <c r="G137" s="47"/>
      <c r="H137" s="115"/>
      <c r="I137" s="83"/>
      <c r="J137" s="83"/>
      <c r="K137" s="83"/>
      <c r="L137" s="83"/>
      <c r="M137" s="89"/>
      <c r="N137" s="89"/>
      <c r="O137" s="89"/>
      <c r="P137" s="89"/>
    </row>
    <row r="138" spans="1:17" ht="17.25" customHeight="1">
      <c r="A138" s="41" t="s">
        <v>116</v>
      </c>
      <c r="B138" s="42">
        <v>91</v>
      </c>
      <c r="C138" s="15" t="s">
        <v>177</v>
      </c>
      <c r="D138" s="45">
        <v>117</v>
      </c>
      <c r="E138" s="45">
        <v>19</v>
      </c>
      <c r="F138" s="23">
        <v>0.1623931623931624</v>
      </c>
      <c r="G138" s="45">
        <v>98</v>
      </c>
      <c r="H138" s="111">
        <v>22</v>
      </c>
      <c r="I138" s="78">
        <v>10</v>
      </c>
      <c r="J138" s="78"/>
      <c r="K138" s="78">
        <f>SUM(I138:J138)</f>
        <v>10</v>
      </c>
      <c r="L138" s="78">
        <v>50</v>
      </c>
      <c r="M138" s="84">
        <v>10</v>
      </c>
      <c r="N138" s="84">
        <f>SUM(K138:M138)</f>
        <v>70</v>
      </c>
      <c r="O138" s="103">
        <v>8</v>
      </c>
      <c r="P138" s="103">
        <v>36</v>
      </c>
      <c r="Q138" s="79">
        <f>H138+N138+O138+P138</f>
        <v>136</v>
      </c>
    </row>
    <row r="139" spans="1:17" ht="17.25" customHeight="1">
      <c r="A139" s="41" t="s">
        <v>117</v>
      </c>
      <c r="B139" s="42">
        <v>92</v>
      </c>
      <c r="C139" s="15" t="s">
        <v>178</v>
      </c>
      <c r="D139" s="45">
        <v>140</v>
      </c>
      <c r="E139" s="45">
        <v>116</v>
      </c>
      <c r="F139" s="23">
        <v>0.8285714285714286</v>
      </c>
      <c r="G139" s="45">
        <v>24</v>
      </c>
      <c r="H139" s="111">
        <v>25</v>
      </c>
      <c r="I139" s="78">
        <v>0</v>
      </c>
      <c r="J139" s="78"/>
      <c r="K139" s="78">
        <f aca="true" t="shared" si="30" ref="K139:K146">SUM(I139:J139)</f>
        <v>0</v>
      </c>
      <c r="L139" s="78">
        <v>29</v>
      </c>
      <c r="M139" s="112">
        <v>4</v>
      </c>
      <c r="N139" s="84">
        <f aca="true" t="shared" si="31" ref="N139:N146">SUM(K139:M139)</f>
        <v>33</v>
      </c>
      <c r="O139" s="99">
        <v>0</v>
      </c>
      <c r="P139" s="99">
        <v>2</v>
      </c>
      <c r="Q139" s="79">
        <f aca="true" t="shared" si="32" ref="Q139:Q146">H139+N139+O139+P139</f>
        <v>60</v>
      </c>
    </row>
    <row r="140" spans="1:17" ht="17.25" customHeight="1">
      <c r="A140" s="41" t="s">
        <v>118</v>
      </c>
      <c r="B140" s="42">
        <v>93</v>
      </c>
      <c r="C140" s="15" t="s">
        <v>179</v>
      </c>
      <c r="D140" s="45">
        <v>1050</v>
      </c>
      <c r="E140" s="45">
        <v>944</v>
      </c>
      <c r="F140" s="23">
        <v>0.8990476190476191</v>
      </c>
      <c r="G140" s="45">
        <v>106</v>
      </c>
      <c r="H140" s="111">
        <v>37</v>
      </c>
      <c r="I140" s="78">
        <v>61</v>
      </c>
      <c r="J140" s="78"/>
      <c r="K140" s="78">
        <f t="shared" si="30"/>
        <v>61</v>
      </c>
      <c r="L140" s="78">
        <v>19</v>
      </c>
      <c r="M140" s="84">
        <v>34</v>
      </c>
      <c r="N140" s="84">
        <f t="shared" si="31"/>
        <v>114</v>
      </c>
      <c r="O140" s="99">
        <v>17</v>
      </c>
      <c r="P140" s="99">
        <v>0</v>
      </c>
      <c r="Q140" s="79">
        <f t="shared" si="32"/>
        <v>168</v>
      </c>
    </row>
    <row r="141" spans="1:17" ht="17.25" customHeight="1">
      <c r="A141" s="41" t="s">
        <v>119</v>
      </c>
      <c r="B141" s="42">
        <v>94</v>
      </c>
      <c r="C141" s="15" t="s">
        <v>247</v>
      </c>
      <c r="D141" s="45">
        <v>1254</v>
      </c>
      <c r="E141" s="45">
        <v>612</v>
      </c>
      <c r="F141" s="23">
        <v>0.4880382775119617</v>
      </c>
      <c r="G141" s="45">
        <v>642</v>
      </c>
      <c r="H141" s="111">
        <v>11</v>
      </c>
      <c r="I141" s="78">
        <v>21</v>
      </c>
      <c r="J141" s="78"/>
      <c r="K141" s="78">
        <f t="shared" si="30"/>
        <v>21</v>
      </c>
      <c r="L141" s="78">
        <v>63</v>
      </c>
      <c r="M141" s="84">
        <v>15</v>
      </c>
      <c r="N141" s="84">
        <f t="shared" si="31"/>
        <v>99</v>
      </c>
      <c r="O141" s="99">
        <v>15</v>
      </c>
      <c r="P141" s="99">
        <v>42</v>
      </c>
      <c r="Q141" s="79">
        <f t="shared" si="32"/>
        <v>167</v>
      </c>
    </row>
    <row r="142" spans="1:17" ht="17.25" customHeight="1">
      <c r="A142" s="41" t="s">
        <v>120</v>
      </c>
      <c r="B142" s="42">
        <v>95</v>
      </c>
      <c r="C142" s="15" t="s">
        <v>167</v>
      </c>
      <c r="D142" s="45">
        <v>2575</v>
      </c>
      <c r="E142" s="45">
        <v>1921</v>
      </c>
      <c r="F142" s="23">
        <v>0.7460194174757282</v>
      </c>
      <c r="G142" s="45">
        <v>654</v>
      </c>
      <c r="H142" s="111">
        <v>35</v>
      </c>
      <c r="I142" s="78">
        <v>12</v>
      </c>
      <c r="J142" s="78">
        <v>40</v>
      </c>
      <c r="K142" s="78">
        <f t="shared" si="30"/>
        <v>52</v>
      </c>
      <c r="L142" s="78">
        <v>126</v>
      </c>
      <c r="M142" s="84">
        <v>20</v>
      </c>
      <c r="N142" s="84">
        <f t="shared" si="31"/>
        <v>198</v>
      </c>
      <c r="O142" s="99">
        <v>21</v>
      </c>
      <c r="P142" s="99">
        <v>58</v>
      </c>
      <c r="Q142" s="79">
        <f t="shared" si="32"/>
        <v>312</v>
      </c>
    </row>
    <row r="143" spans="1:17" ht="17.25" customHeight="1">
      <c r="A143" s="41" t="s">
        <v>121</v>
      </c>
      <c r="B143" s="42">
        <v>96</v>
      </c>
      <c r="C143" s="15" t="s">
        <v>161</v>
      </c>
      <c r="D143" s="45">
        <v>1090</v>
      </c>
      <c r="E143" s="45">
        <v>770</v>
      </c>
      <c r="F143" s="23">
        <v>0.7064220183486238</v>
      </c>
      <c r="G143" s="45">
        <v>320</v>
      </c>
      <c r="H143" s="111">
        <v>33</v>
      </c>
      <c r="I143" s="78">
        <v>9</v>
      </c>
      <c r="J143" s="78"/>
      <c r="K143" s="78">
        <f t="shared" si="30"/>
        <v>9</v>
      </c>
      <c r="L143" s="78">
        <v>34</v>
      </c>
      <c r="M143" s="84">
        <v>18</v>
      </c>
      <c r="N143" s="84">
        <f t="shared" si="31"/>
        <v>61</v>
      </c>
      <c r="O143" s="99">
        <v>11</v>
      </c>
      <c r="P143" s="99">
        <v>0</v>
      </c>
      <c r="Q143" s="79">
        <f t="shared" si="32"/>
        <v>105</v>
      </c>
    </row>
    <row r="144" spans="1:17" ht="17.25" customHeight="1">
      <c r="A144" s="41" t="s">
        <v>122</v>
      </c>
      <c r="B144" s="42">
        <v>97</v>
      </c>
      <c r="C144" s="15" t="s">
        <v>187</v>
      </c>
      <c r="D144" s="45">
        <v>421</v>
      </c>
      <c r="E144" s="45">
        <v>316</v>
      </c>
      <c r="F144" s="23">
        <v>0.7505938242280285</v>
      </c>
      <c r="G144" s="45">
        <v>105</v>
      </c>
      <c r="H144" s="111">
        <v>30</v>
      </c>
      <c r="I144" s="78">
        <v>31</v>
      </c>
      <c r="J144" s="78"/>
      <c r="K144" s="78">
        <f t="shared" si="30"/>
        <v>31</v>
      </c>
      <c r="L144" s="78">
        <v>51</v>
      </c>
      <c r="M144" s="84">
        <v>62</v>
      </c>
      <c r="N144" s="84">
        <f t="shared" si="31"/>
        <v>144</v>
      </c>
      <c r="O144" s="99">
        <v>0</v>
      </c>
      <c r="P144" s="99">
        <v>48</v>
      </c>
      <c r="Q144" s="79">
        <f t="shared" si="32"/>
        <v>222</v>
      </c>
    </row>
    <row r="145" spans="1:17" ht="17.25" customHeight="1">
      <c r="A145" s="41" t="s">
        <v>129</v>
      </c>
      <c r="B145" s="42">
        <v>98</v>
      </c>
      <c r="C145" s="15" t="s">
        <v>180</v>
      </c>
      <c r="D145" s="45">
        <v>758</v>
      </c>
      <c r="E145" s="45">
        <v>366</v>
      </c>
      <c r="F145" s="23">
        <v>0.48284960422163586</v>
      </c>
      <c r="G145" s="45">
        <v>392</v>
      </c>
      <c r="H145" s="111">
        <v>44</v>
      </c>
      <c r="I145" s="78">
        <v>19</v>
      </c>
      <c r="J145" s="78"/>
      <c r="K145" s="78">
        <f t="shared" si="30"/>
        <v>19</v>
      </c>
      <c r="L145" s="78">
        <v>31</v>
      </c>
      <c r="M145" s="84">
        <v>0</v>
      </c>
      <c r="N145" s="84">
        <f t="shared" si="31"/>
        <v>50</v>
      </c>
      <c r="O145" s="99">
        <v>0</v>
      </c>
      <c r="P145" s="99">
        <v>0</v>
      </c>
      <c r="Q145" s="79">
        <f t="shared" si="32"/>
        <v>94</v>
      </c>
    </row>
    <row r="146" spans="1:17" ht="17.25" customHeight="1">
      <c r="A146" s="44"/>
      <c r="B146" s="14"/>
      <c r="C146" s="15" t="s">
        <v>13</v>
      </c>
      <c r="D146" s="45">
        <v>7405</v>
      </c>
      <c r="E146" s="45">
        <v>5064</v>
      </c>
      <c r="F146" s="23">
        <v>0.6838622552329507</v>
      </c>
      <c r="G146" s="45">
        <v>2341</v>
      </c>
      <c r="H146" s="111">
        <f>SUM(H138:H145)</f>
        <v>237</v>
      </c>
      <c r="I146" s="111">
        <f>SUM(I138:I145)</f>
        <v>163</v>
      </c>
      <c r="J146" s="111">
        <f>SUM(J138:J145)</f>
        <v>40</v>
      </c>
      <c r="K146" s="78">
        <f t="shared" si="30"/>
        <v>203</v>
      </c>
      <c r="L146" s="111">
        <f>SUM(L138:L145)</f>
        <v>403</v>
      </c>
      <c r="M146" s="116">
        <f>SUM(M138:M145)</f>
        <v>163</v>
      </c>
      <c r="N146" s="84">
        <f t="shared" si="31"/>
        <v>769</v>
      </c>
      <c r="O146" s="99">
        <f>SUM(O138:O145)</f>
        <v>72</v>
      </c>
      <c r="P146" s="99">
        <f>SUM(P138:P145)</f>
        <v>186</v>
      </c>
      <c r="Q146" s="79">
        <f t="shared" si="32"/>
        <v>1264</v>
      </c>
    </row>
    <row r="147" spans="1:16" ht="17.25" customHeight="1">
      <c r="A147" s="13"/>
      <c r="B147" s="71"/>
      <c r="C147" s="72"/>
      <c r="D147" s="47"/>
      <c r="E147" s="47"/>
      <c r="F147" s="73"/>
      <c r="G147" s="47"/>
      <c r="H147" s="117"/>
      <c r="I147" s="85"/>
      <c r="J147" s="85"/>
      <c r="K147" s="85"/>
      <c r="L147" s="85"/>
      <c r="M147" s="85"/>
      <c r="N147" s="85"/>
      <c r="O147" s="85"/>
      <c r="P147" s="85"/>
    </row>
    <row r="148" spans="1:16" ht="17.25" customHeight="1">
      <c r="A148" s="13"/>
      <c r="B148" s="11" t="s">
        <v>147</v>
      </c>
      <c r="C148" s="40"/>
      <c r="D148" s="47"/>
      <c r="E148" s="47"/>
      <c r="F148" s="47"/>
      <c r="G148" s="47"/>
      <c r="H148" s="115"/>
      <c r="I148" s="83"/>
      <c r="J148" s="83"/>
      <c r="K148" s="83"/>
      <c r="L148" s="83"/>
      <c r="M148" s="89"/>
      <c r="N148" s="89"/>
      <c r="O148" s="89"/>
      <c r="P148" s="89"/>
    </row>
    <row r="149" spans="1:17" ht="17.25" customHeight="1">
      <c r="A149" s="41" t="s">
        <v>123</v>
      </c>
      <c r="B149" s="42">
        <v>99</v>
      </c>
      <c r="C149" s="15" t="s">
        <v>124</v>
      </c>
      <c r="D149" s="45">
        <v>1420</v>
      </c>
      <c r="E149" s="45">
        <v>915</v>
      </c>
      <c r="F149" s="23">
        <v>0.6443661971830986</v>
      </c>
      <c r="G149" s="45">
        <v>505</v>
      </c>
      <c r="H149" s="111">
        <v>21</v>
      </c>
      <c r="I149" s="78">
        <v>2</v>
      </c>
      <c r="J149" s="78"/>
      <c r="K149" s="78">
        <f>SUM(I149:J149)</f>
        <v>2</v>
      </c>
      <c r="L149" s="78">
        <v>41</v>
      </c>
      <c r="M149" s="84">
        <v>0</v>
      </c>
      <c r="N149" s="84">
        <f>SUM(K149:M149)</f>
        <v>43</v>
      </c>
      <c r="O149" s="103">
        <v>2</v>
      </c>
      <c r="P149" s="103">
        <v>0</v>
      </c>
      <c r="Q149" s="79">
        <f>H149+N149+O149+P149</f>
        <v>66</v>
      </c>
    </row>
    <row r="150" spans="1:17" ht="17.25" customHeight="1">
      <c r="A150" s="41" t="s">
        <v>125</v>
      </c>
      <c r="B150" s="42">
        <v>100</v>
      </c>
      <c r="C150" s="15" t="s">
        <v>181</v>
      </c>
      <c r="D150" s="45">
        <v>1422</v>
      </c>
      <c r="E150" s="45">
        <v>328</v>
      </c>
      <c r="F150" s="23">
        <v>0.23066104078762306</v>
      </c>
      <c r="G150" s="45">
        <v>1094</v>
      </c>
      <c r="H150" s="111">
        <v>7</v>
      </c>
      <c r="I150" s="78">
        <v>8</v>
      </c>
      <c r="J150" s="78"/>
      <c r="K150" s="78">
        <f>SUM(I150:J150)</f>
        <v>8</v>
      </c>
      <c r="L150" s="78">
        <v>0</v>
      </c>
      <c r="M150" s="84">
        <v>0</v>
      </c>
      <c r="N150" s="84">
        <f>SUM(K150:M150)</f>
        <v>8</v>
      </c>
      <c r="O150" s="99">
        <v>0</v>
      </c>
      <c r="P150" s="99">
        <v>0</v>
      </c>
      <c r="Q150" s="79">
        <f>H150+N150+O150+P150</f>
        <v>15</v>
      </c>
    </row>
    <row r="151" spans="1:17" ht="17.25" customHeight="1">
      <c r="A151" s="41" t="s">
        <v>126</v>
      </c>
      <c r="B151" s="42">
        <v>101</v>
      </c>
      <c r="C151" s="15" t="s">
        <v>182</v>
      </c>
      <c r="D151" s="45">
        <v>3033</v>
      </c>
      <c r="E151" s="45">
        <v>1647</v>
      </c>
      <c r="F151" s="23">
        <v>0.543026706231454</v>
      </c>
      <c r="G151" s="45">
        <v>1386</v>
      </c>
      <c r="H151" s="111">
        <v>20</v>
      </c>
      <c r="I151" s="78">
        <v>51</v>
      </c>
      <c r="J151" s="78"/>
      <c r="K151" s="78">
        <f>SUM(I151:J151)</f>
        <v>51</v>
      </c>
      <c r="L151" s="78">
        <v>40</v>
      </c>
      <c r="M151" s="84">
        <v>42</v>
      </c>
      <c r="N151" s="84">
        <f>SUM(K151:M151)</f>
        <v>133</v>
      </c>
      <c r="O151" s="99">
        <v>24</v>
      </c>
      <c r="P151" s="99">
        <v>84</v>
      </c>
      <c r="Q151" s="79">
        <f>H151+N151+O151+P151</f>
        <v>261</v>
      </c>
    </row>
    <row r="152" spans="1:17" ht="17.25" customHeight="1">
      <c r="A152" s="38"/>
      <c r="B152" s="14"/>
      <c r="C152" s="15" t="s">
        <v>13</v>
      </c>
      <c r="D152" s="45">
        <v>5875</v>
      </c>
      <c r="E152" s="45">
        <v>2890</v>
      </c>
      <c r="F152" s="23">
        <v>0.4919148936170213</v>
      </c>
      <c r="G152" s="45">
        <v>2985</v>
      </c>
      <c r="H152" s="111">
        <f>SUM(H149:H151)</f>
        <v>48</v>
      </c>
      <c r="I152" s="111">
        <f>SUM(I149:I151)</f>
        <v>61</v>
      </c>
      <c r="J152" s="111">
        <f>SUM(J149:J151)</f>
        <v>0</v>
      </c>
      <c r="K152" s="78">
        <f>SUM(I152:J152)</f>
        <v>61</v>
      </c>
      <c r="L152" s="111">
        <f>SUM(L149:L151)</f>
        <v>81</v>
      </c>
      <c r="M152" s="116">
        <f>SUM(M149:M151)</f>
        <v>42</v>
      </c>
      <c r="N152" s="84">
        <f>SUM(K152:M152)</f>
        <v>184</v>
      </c>
      <c r="O152" s="99">
        <f>SUM(O149:O151)</f>
        <v>26</v>
      </c>
      <c r="P152" s="99">
        <f>SUM(P149:P151)</f>
        <v>84</v>
      </c>
      <c r="Q152" s="79">
        <f>H152+N152+O152+P152</f>
        <v>342</v>
      </c>
    </row>
    <row r="153" spans="1:16" ht="17.25" customHeight="1">
      <c r="A153" s="18"/>
      <c r="B153" s="71"/>
      <c r="C153" s="72"/>
      <c r="D153" s="47"/>
      <c r="E153" s="47"/>
      <c r="F153" s="73"/>
      <c r="G153" s="47"/>
      <c r="H153" s="117"/>
      <c r="I153" s="85"/>
      <c r="J153" s="85"/>
      <c r="K153" s="85"/>
      <c r="L153" s="85"/>
      <c r="M153" s="85"/>
      <c r="N153" s="85"/>
      <c r="O153" s="85"/>
      <c r="P153" s="85"/>
    </row>
    <row r="154" spans="1:16" ht="17.25" customHeight="1">
      <c r="A154" s="13"/>
      <c r="B154" s="11" t="s">
        <v>148</v>
      </c>
      <c r="C154" s="40"/>
      <c r="D154" s="47"/>
      <c r="E154" s="47"/>
      <c r="F154" s="47"/>
      <c r="G154" s="47"/>
      <c r="H154" s="115"/>
      <c r="I154" s="83"/>
      <c r="J154" s="83"/>
      <c r="K154" s="83"/>
      <c r="L154" s="83"/>
      <c r="M154" s="89"/>
      <c r="N154" s="89"/>
      <c r="O154" s="89"/>
      <c r="P154" s="89"/>
    </row>
    <row r="155" spans="1:17" ht="17.25" customHeight="1">
      <c r="A155" s="41" t="s">
        <v>130</v>
      </c>
      <c r="B155" s="42">
        <v>102</v>
      </c>
      <c r="C155" s="15" t="s">
        <v>219</v>
      </c>
      <c r="D155" s="45">
        <v>3702</v>
      </c>
      <c r="E155" s="45">
        <v>1334</v>
      </c>
      <c r="F155" s="23">
        <v>0.3603457590491626</v>
      </c>
      <c r="G155" s="45">
        <v>2368</v>
      </c>
      <c r="H155" s="111">
        <v>13</v>
      </c>
      <c r="I155" s="78">
        <v>25</v>
      </c>
      <c r="J155" s="78"/>
      <c r="K155" s="78">
        <f>SUM(I155:J155)</f>
        <v>25</v>
      </c>
      <c r="L155" s="78">
        <v>11</v>
      </c>
      <c r="M155" s="84">
        <v>4</v>
      </c>
      <c r="N155" s="84">
        <f>SUM(K155:M155)</f>
        <v>40</v>
      </c>
      <c r="O155" s="103">
        <v>0</v>
      </c>
      <c r="P155" s="103">
        <v>16</v>
      </c>
      <c r="Q155" s="79">
        <f>H155+N155+O155+P155</f>
        <v>69</v>
      </c>
    </row>
    <row r="156" spans="1:17" ht="17.25" customHeight="1">
      <c r="A156" s="41" t="s">
        <v>127</v>
      </c>
      <c r="B156" s="42">
        <v>103</v>
      </c>
      <c r="C156" s="15" t="s">
        <v>215</v>
      </c>
      <c r="D156" s="45">
        <v>1455</v>
      </c>
      <c r="E156" s="45">
        <v>822</v>
      </c>
      <c r="F156" s="23">
        <v>0.5649484536082474</v>
      </c>
      <c r="G156" s="45">
        <v>633</v>
      </c>
      <c r="H156" s="111">
        <v>13</v>
      </c>
      <c r="I156" s="78">
        <v>11</v>
      </c>
      <c r="J156" s="78"/>
      <c r="K156" s="78">
        <f>SUM(I156:J156)</f>
        <v>11</v>
      </c>
      <c r="L156" s="78">
        <v>25</v>
      </c>
      <c r="M156" s="84">
        <v>10</v>
      </c>
      <c r="N156" s="84">
        <f>SUM(K156:M156)</f>
        <v>46</v>
      </c>
      <c r="O156" s="99">
        <v>0</v>
      </c>
      <c r="P156" s="99">
        <v>25</v>
      </c>
      <c r="Q156" s="79">
        <f>H156+N156+O156+P156</f>
        <v>84</v>
      </c>
    </row>
    <row r="157" spans="1:17" ht="17.25" customHeight="1">
      <c r="A157" s="41" t="s">
        <v>128</v>
      </c>
      <c r="B157" s="42">
        <v>104</v>
      </c>
      <c r="C157" s="15" t="s">
        <v>199</v>
      </c>
      <c r="D157" s="45">
        <v>2286</v>
      </c>
      <c r="E157" s="45">
        <v>1390</v>
      </c>
      <c r="F157" s="23">
        <v>0.6080489938757655</v>
      </c>
      <c r="G157" s="45">
        <v>896</v>
      </c>
      <c r="H157" s="111">
        <v>10</v>
      </c>
      <c r="I157" s="78">
        <v>0</v>
      </c>
      <c r="J157" s="78"/>
      <c r="K157" s="78">
        <f>SUM(I157:J157)</f>
        <v>0</v>
      </c>
      <c r="L157" s="78">
        <v>19</v>
      </c>
      <c r="M157" s="84">
        <v>11</v>
      </c>
      <c r="N157" s="84">
        <f>SUM(K157:M157)</f>
        <v>30</v>
      </c>
      <c r="O157" s="99">
        <v>0</v>
      </c>
      <c r="P157" s="99">
        <v>1</v>
      </c>
      <c r="Q157" s="79">
        <f>H157+N157+O157+P157</f>
        <v>41</v>
      </c>
    </row>
    <row r="158" spans="1:17" ht="17.25" customHeight="1">
      <c r="A158" s="38"/>
      <c r="B158" s="42">
        <v>105</v>
      </c>
      <c r="C158" s="15" t="s">
        <v>229</v>
      </c>
      <c r="D158" s="45">
        <v>297</v>
      </c>
      <c r="E158" s="45">
        <v>63</v>
      </c>
      <c r="F158" s="23">
        <v>0.21212121212121213</v>
      </c>
      <c r="G158" s="45">
        <v>234</v>
      </c>
      <c r="H158" s="111">
        <v>5</v>
      </c>
      <c r="I158" s="78">
        <v>32</v>
      </c>
      <c r="J158" s="78"/>
      <c r="K158" s="78">
        <f>SUM(I158:J158)</f>
        <v>32</v>
      </c>
      <c r="L158" s="78">
        <v>21</v>
      </c>
      <c r="M158" s="84">
        <v>4</v>
      </c>
      <c r="N158" s="84">
        <f>SUM(K158:M158)</f>
        <v>57</v>
      </c>
      <c r="O158" s="99">
        <v>41</v>
      </c>
      <c r="P158" s="99">
        <v>6</v>
      </c>
      <c r="Q158" s="79">
        <f>H158+N158+O158+P158</f>
        <v>109</v>
      </c>
    </row>
    <row r="159" spans="1:17" ht="17.25" customHeight="1" thickBot="1">
      <c r="A159" s="38"/>
      <c r="B159" s="32"/>
      <c r="C159" s="33" t="s">
        <v>13</v>
      </c>
      <c r="D159" s="48">
        <v>7740</v>
      </c>
      <c r="E159" s="48">
        <v>3609</v>
      </c>
      <c r="F159" s="24">
        <v>0.4662790697674419</v>
      </c>
      <c r="G159" s="48">
        <v>4131</v>
      </c>
      <c r="H159" s="87">
        <f>SUM(H155:H158)</f>
        <v>41</v>
      </c>
      <c r="I159" s="87">
        <f>SUM(I155:I158)</f>
        <v>68</v>
      </c>
      <c r="J159" s="87">
        <f>SUM(J155:J158)</f>
        <v>0</v>
      </c>
      <c r="K159" s="78">
        <f>SUM(I159:J159)</f>
        <v>68</v>
      </c>
      <c r="L159" s="87">
        <f>SUM(L155:L158)</f>
        <v>76</v>
      </c>
      <c r="M159" s="88">
        <f>SUM(M155:M158)</f>
        <v>29</v>
      </c>
      <c r="N159" s="84">
        <f>SUM(K159:M159)</f>
        <v>173</v>
      </c>
      <c r="O159" s="99">
        <f>SUM(O155:O158)</f>
        <v>41</v>
      </c>
      <c r="P159" s="99">
        <f>SUM(P155:P158)</f>
        <v>48</v>
      </c>
      <c r="Q159" s="79">
        <f>H159+N159+O159+P159</f>
        <v>303</v>
      </c>
    </row>
    <row r="160" spans="1:16" ht="15" customHeight="1">
      <c r="A160" s="18"/>
      <c r="B160" s="12"/>
      <c r="C160" s="17"/>
      <c r="D160" s="46"/>
      <c r="E160" s="46"/>
      <c r="F160" s="46"/>
      <c r="G160" s="46"/>
      <c r="H160" s="83"/>
      <c r="I160" s="83"/>
      <c r="J160" s="83"/>
      <c r="K160" s="83"/>
      <c r="L160" s="83"/>
      <c r="M160" s="89"/>
      <c r="N160" s="89"/>
      <c r="O160" s="89"/>
      <c r="P160" s="89"/>
    </row>
    <row r="161" spans="1:17" ht="17.25" customHeight="1">
      <c r="A161" s="18"/>
      <c r="B161" s="16" t="s">
        <v>131</v>
      </c>
      <c r="C161" s="17"/>
      <c r="D161" s="46"/>
      <c r="E161" s="46"/>
      <c r="F161" s="46"/>
      <c r="G161" s="46"/>
      <c r="H161" s="83"/>
      <c r="I161" s="83"/>
      <c r="J161" s="83"/>
      <c r="K161" s="83"/>
      <c r="L161" s="238"/>
      <c r="M161" s="238"/>
      <c r="N161" s="100"/>
      <c r="O161" s="100"/>
      <c r="P161" s="100"/>
      <c r="Q161" s="86"/>
    </row>
    <row r="162" spans="1:17" ht="17.25" customHeight="1">
      <c r="A162" s="18"/>
      <c r="B162" s="42">
        <v>106</v>
      </c>
      <c r="C162" s="15" t="s">
        <v>230</v>
      </c>
      <c r="D162" s="45">
        <v>252</v>
      </c>
      <c r="E162" s="45">
        <v>193</v>
      </c>
      <c r="F162" s="23">
        <v>0.7658730158730159</v>
      </c>
      <c r="G162" s="45">
        <v>59</v>
      </c>
      <c r="H162" s="111">
        <v>0</v>
      </c>
      <c r="I162" s="78">
        <v>0</v>
      </c>
      <c r="J162" s="78"/>
      <c r="K162" s="78">
        <f>SUM(I162:J162)</f>
        <v>0</v>
      </c>
      <c r="L162" s="78">
        <v>3</v>
      </c>
      <c r="M162" s="84">
        <v>0</v>
      </c>
      <c r="N162" s="118">
        <f>SUM(K162:M162)</f>
        <v>3</v>
      </c>
      <c r="O162" s="101">
        <v>0</v>
      </c>
      <c r="P162" s="101">
        <v>0</v>
      </c>
      <c r="Q162" s="79">
        <f>H162+N162+O162+P162</f>
        <v>3</v>
      </c>
    </row>
    <row r="163" spans="1:17" s="35" customFormat="1" ht="17.25" customHeight="1">
      <c r="A163" s="61"/>
      <c r="B163" s="58">
        <v>107</v>
      </c>
      <c r="C163" s="59" t="s">
        <v>248</v>
      </c>
      <c r="D163" s="45">
        <v>39</v>
      </c>
      <c r="E163" s="45">
        <v>10</v>
      </c>
      <c r="F163" s="60">
        <v>0.2564102564102564</v>
      </c>
      <c r="G163" s="49">
        <v>29</v>
      </c>
      <c r="H163" s="111">
        <v>0</v>
      </c>
      <c r="I163" s="78">
        <v>7</v>
      </c>
      <c r="J163" s="78"/>
      <c r="K163" s="78">
        <f aca="true" t="shared" si="33" ref="K163:K169">SUM(I163:J163)</f>
        <v>7</v>
      </c>
      <c r="L163" s="78">
        <v>11</v>
      </c>
      <c r="M163" s="84">
        <v>0</v>
      </c>
      <c r="N163" s="118">
        <f aca="true" t="shared" si="34" ref="N163:N169">SUM(K163:M163)</f>
        <v>18</v>
      </c>
      <c r="O163" s="101">
        <v>0</v>
      </c>
      <c r="P163" s="101">
        <v>0</v>
      </c>
      <c r="Q163" s="79">
        <f aca="true" t="shared" si="35" ref="Q163:Q169">H163+N163+O163+P163</f>
        <v>18</v>
      </c>
    </row>
    <row r="164" spans="1:17" ht="17.25" customHeight="1">
      <c r="A164" s="18"/>
      <c r="B164" s="42">
        <v>108</v>
      </c>
      <c r="C164" s="43" t="s">
        <v>233</v>
      </c>
      <c r="D164" s="45">
        <v>20</v>
      </c>
      <c r="E164" s="45">
        <v>17</v>
      </c>
      <c r="F164" s="23">
        <v>0.85</v>
      </c>
      <c r="G164" s="45">
        <v>3</v>
      </c>
      <c r="H164" s="111">
        <v>0</v>
      </c>
      <c r="I164" s="78">
        <v>0</v>
      </c>
      <c r="J164" s="78"/>
      <c r="K164" s="78">
        <f t="shared" si="33"/>
        <v>0</v>
      </c>
      <c r="L164" s="78">
        <v>38</v>
      </c>
      <c r="M164" s="84">
        <v>0</v>
      </c>
      <c r="N164" s="118">
        <f t="shared" si="34"/>
        <v>38</v>
      </c>
      <c r="O164" s="101">
        <v>0</v>
      </c>
      <c r="P164" s="101">
        <v>0</v>
      </c>
      <c r="Q164" s="79">
        <f t="shared" si="35"/>
        <v>38</v>
      </c>
    </row>
    <row r="165" spans="1:17" ht="17.25" customHeight="1">
      <c r="A165" s="41" t="s">
        <v>115</v>
      </c>
      <c r="B165" s="42">
        <v>109</v>
      </c>
      <c r="C165" s="15" t="s">
        <v>186</v>
      </c>
      <c r="D165" s="45">
        <v>67</v>
      </c>
      <c r="E165" s="45">
        <v>0</v>
      </c>
      <c r="F165" s="23">
        <v>0</v>
      </c>
      <c r="G165" s="45">
        <v>67</v>
      </c>
      <c r="H165" s="111">
        <v>13</v>
      </c>
      <c r="I165" s="78">
        <v>11</v>
      </c>
      <c r="J165" s="78"/>
      <c r="K165" s="78">
        <f t="shared" si="33"/>
        <v>11</v>
      </c>
      <c r="L165" s="78">
        <v>50</v>
      </c>
      <c r="M165" s="84">
        <v>0</v>
      </c>
      <c r="N165" s="118">
        <f t="shared" si="34"/>
        <v>61</v>
      </c>
      <c r="O165" s="101">
        <v>0</v>
      </c>
      <c r="P165" s="101">
        <v>0</v>
      </c>
      <c r="Q165" s="79">
        <f t="shared" si="35"/>
        <v>74</v>
      </c>
    </row>
    <row r="166" spans="1:17" s="35" customFormat="1" ht="17.25" customHeight="1">
      <c r="A166" s="61"/>
      <c r="B166" s="58">
        <v>110</v>
      </c>
      <c r="C166" s="59" t="s">
        <v>249</v>
      </c>
      <c r="D166" s="45">
        <v>0</v>
      </c>
      <c r="E166" s="45">
        <v>0</v>
      </c>
      <c r="F166" s="60">
        <v>0</v>
      </c>
      <c r="G166" s="49">
        <v>0</v>
      </c>
      <c r="H166" s="111">
        <v>0</v>
      </c>
      <c r="I166" s="78">
        <v>0</v>
      </c>
      <c r="J166" s="78"/>
      <c r="K166" s="78">
        <f t="shared" si="33"/>
        <v>0</v>
      </c>
      <c r="L166" s="78">
        <v>0</v>
      </c>
      <c r="M166" s="84">
        <v>0</v>
      </c>
      <c r="N166" s="118">
        <f t="shared" si="34"/>
        <v>0</v>
      </c>
      <c r="O166" s="101">
        <v>0</v>
      </c>
      <c r="P166" s="101">
        <v>0</v>
      </c>
      <c r="Q166" s="79">
        <f t="shared" si="35"/>
        <v>0</v>
      </c>
    </row>
    <row r="167" spans="1:17" s="35" customFormat="1" ht="17.25" customHeight="1">
      <c r="A167" s="61"/>
      <c r="B167" s="58">
        <v>111</v>
      </c>
      <c r="C167" s="59" t="s">
        <v>250</v>
      </c>
      <c r="D167" s="45">
        <v>0</v>
      </c>
      <c r="E167" s="45">
        <v>0</v>
      </c>
      <c r="F167" s="60">
        <v>0</v>
      </c>
      <c r="G167" s="49">
        <v>0</v>
      </c>
      <c r="H167" s="111">
        <v>0</v>
      </c>
      <c r="I167" s="78">
        <v>0</v>
      </c>
      <c r="J167" s="78"/>
      <c r="K167" s="78">
        <f t="shared" si="33"/>
        <v>0</v>
      </c>
      <c r="L167" s="78">
        <v>62</v>
      </c>
      <c r="M167" s="84">
        <v>0</v>
      </c>
      <c r="N167" s="118">
        <f t="shared" si="34"/>
        <v>62</v>
      </c>
      <c r="O167" s="101">
        <v>0</v>
      </c>
      <c r="P167" s="101">
        <v>0</v>
      </c>
      <c r="Q167" s="79">
        <f t="shared" si="35"/>
        <v>62</v>
      </c>
    </row>
    <row r="168" spans="1:17" ht="17.25" customHeight="1">
      <c r="A168" s="18"/>
      <c r="B168" s="42">
        <v>112</v>
      </c>
      <c r="C168" s="15" t="s">
        <v>231</v>
      </c>
      <c r="D168" s="45">
        <v>896</v>
      </c>
      <c r="E168" s="45">
        <v>257</v>
      </c>
      <c r="F168" s="23">
        <v>0.28683035714285715</v>
      </c>
      <c r="G168" s="45">
        <v>639</v>
      </c>
      <c r="H168" s="111">
        <v>20</v>
      </c>
      <c r="I168" s="78">
        <v>16</v>
      </c>
      <c r="J168" s="78"/>
      <c r="K168" s="78">
        <f t="shared" si="33"/>
        <v>16</v>
      </c>
      <c r="L168" s="78">
        <v>47</v>
      </c>
      <c r="M168" s="84">
        <v>0</v>
      </c>
      <c r="N168" s="118">
        <f t="shared" si="34"/>
        <v>63</v>
      </c>
      <c r="O168" s="101">
        <v>0</v>
      </c>
      <c r="P168" s="101">
        <v>23</v>
      </c>
      <c r="Q168" s="79">
        <f t="shared" si="35"/>
        <v>106</v>
      </c>
    </row>
    <row r="169" spans="1:17" ht="17.25" customHeight="1">
      <c r="A169" s="18"/>
      <c r="B169" s="14"/>
      <c r="C169" s="15" t="s">
        <v>23</v>
      </c>
      <c r="D169" s="45">
        <v>1274</v>
      </c>
      <c r="E169" s="45">
        <v>477</v>
      </c>
      <c r="F169" s="23">
        <v>0.37441130298273156</v>
      </c>
      <c r="G169" s="45">
        <v>797</v>
      </c>
      <c r="H169" s="111">
        <f>SUM(H162:H168)</f>
        <v>33</v>
      </c>
      <c r="I169" s="111">
        <f>SUM(I162:I168)</f>
        <v>34</v>
      </c>
      <c r="J169" s="111">
        <f>SUM(J162:J168)</f>
        <v>0</v>
      </c>
      <c r="K169" s="78">
        <f t="shared" si="33"/>
        <v>34</v>
      </c>
      <c r="L169" s="111">
        <f>SUM(L162:L168)</f>
        <v>211</v>
      </c>
      <c r="M169" s="111">
        <f>SUM(M162:M168)</f>
        <v>0</v>
      </c>
      <c r="N169" s="118">
        <f t="shared" si="34"/>
        <v>245</v>
      </c>
      <c r="O169" s="101">
        <f>SUM(O162:O168)</f>
        <v>0</v>
      </c>
      <c r="P169" s="101">
        <f>SUM(P162:P168)</f>
        <v>23</v>
      </c>
      <c r="Q169" s="79">
        <f t="shared" si="35"/>
        <v>301</v>
      </c>
    </row>
    <row r="170" spans="1:16" ht="15" customHeight="1">
      <c r="A170" s="18"/>
      <c r="B170" s="16"/>
      <c r="C170" s="17"/>
      <c r="D170" s="46"/>
      <c r="E170" s="46"/>
      <c r="F170" s="46"/>
      <c r="G170" s="46"/>
      <c r="H170" s="83"/>
      <c r="I170" s="83"/>
      <c r="J170" s="83"/>
      <c r="K170" s="83"/>
      <c r="L170" s="83"/>
      <c r="M170" s="89"/>
      <c r="N170" s="89"/>
      <c r="O170" s="89"/>
      <c r="P170" s="89"/>
    </row>
    <row r="171" spans="1:16" ht="17.25" customHeight="1">
      <c r="A171" s="18"/>
      <c r="B171" s="12" t="s">
        <v>132</v>
      </c>
      <c r="C171" s="17"/>
      <c r="D171" s="46"/>
      <c r="E171" s="46"/>
      <c r="F171" s="46"/>
      <c r="G171" s="46"/>
      <c r="H171" s="83"/>
      <c r="I171" s="83"/>
      <c r="J171" s="83"/>
      <c r="K171" s="83"/>
      <c r="L171" s="83"/>
      <c r="M171" s="89"/>
      <c r="N171" s="89"/>
      <c r="O171" s="89"/>
      <c r="P171" s="89"/>
    </row>
    <row r="172" spans="1:17" ht="17.25" customHeight="1">
      <c r="A172" s="18"/>
      <c r="B172" s="42">
        <v>113</v>
      </c>
      <c r="C172" s="15" t="s">
        <v>183</v>
      </c>
      <c r="D172" s="45">
        <v>1976</v>
      </c>
      <c r="E172" s="45">
        <v>1771</v>
      </c>
      <c r="F172" s="23">
        <v>0.896255060728745</v>
      </c>
      <c r="G172" s="45">
        <v>205</v>
      </c>
      <c r="H172" s="111">
        <v>25</v>
      </c>
      <c r="I172" s="78">
        <v>13</v>
      </c>
      <c r="J172" s="78"/>
      <c r="K172" s="78">
        <f>SUM(I172:J172)</f>
        <v>13</v>
      </c>
      <c r="L172" s="78">
        <v>30</v>
      </c>
      <c r="M172" s="84">
        <v>7</v>
      </c>
      <c r="N172" s="84">
        <f>SUM(K172:M172)</f>
        <v>50</v>
      </c>
      <c r="O172" s="84">
        <v>13</v>
      </c>
      <c r="P172" s="84">
        <v>1</v>
      </c>
      <c r="Q172" s="69">
        <f>H172+N172+O172+P172</f>
        <v>89</v>
      </c>
    </row>
    <row r="173" spans="1:17" ht="17.25" customHeight="1">
      <c r="A173" s="18"/>
      <c r="B173" s="42">
        <v>114</v>
      </c>
      <c r="C173" s="15" t="s">
        <v>184</v>
      </c>
      <c r="D173" s="45">
        <v>2421</v>
      </c>
      <c r="E173" s="45">
        <v>1857</v>
      </c>
      <c r="F173" s="23">
        <v>0.7670384138785625</v>
      </c>
      <c r="G173" s="45">
        <v>564</v>
      </c>
      <c r="H173" s="111">
        <v>20</v>
      </c>
      <c r="I173" s="78">
        <v>0</v>
      </c>
      <c r="J173" s="78">
        <v>62</v>
      </c>
      <c r="K173" s="78">
        <f aca="true" t="shared" si="36" ref="K173:K181">SUM(I173:J173)</f>
        <v>62</v>
      </c>
      <c r="L173" s="78">
        <v>36</v>
      </c>
      <c r="M173" s="84">
        <v>34</v>
      </c>
      <c r="N173" s="84">
        <f aca="true" t="shared" si="37" ref="N173:N181">SUM(K173:M173)</f>
        <v>132</v>
      </c>
      <c r="O173" s="84">
        <v>4</v>
      </c>
      <c r="P173" s="84">
        <v>55</v>
      </c>
      <c r="Q173" s="69">
        <f aca="true" t="shared" si="38" ref="Q173:Q181">H173+N173+O173+P173</f>
        <v>211</v>
      </c>
    </row>
    <row r="174" spans="1:17" ht="17.25" customHeight="1">
      <c r="A174" s="18"/>
      <c r="B174" s="42">
        <v>115</v>
      </c>
      <c r="C174" s="15" t="s">
        <v>200</v>
      </c>
      <c r="D174" s="45">
        <v>25</v>
      </c>
      <c r="E174" s="45">
        <v>10</v>
      </c>
      <c r="F174" s="23">
        <v>0.4</v>
      </c>
      <c r="G174" s="45">
        <v>15</v>
      </c>
      <c r="H174" s="111">
        <v>13</v>
      </c>
      <c r="I174" s="78">
        <v>0</v>
      </c>
      <c r="J174" s="78"/>
      <c r="K174" s="78">
        <f t="shared" si="36"/>
        <v>0</v>
      </c>
      <c r="L174" s="78">
        <v>27</v>
      </c>
      <c r="M174" s="84">
        <v>5</v>
      </c>
      <c r="N174" s="84">
        <f t="shared" si="37"/>
        <v>32</v>
      </c>
      <c r="O174" s="84">
        <v>46</v>
      </c>
      <c r="P174" s="84">
        <v>0</v>
      </c>
      <c r="Q174" s="69">
        <f t="shared" si="38"/>
        <v>91</v>
      </c>
    </row>
    <row r="175" spans="1:17" ht="17.25" customHeight="1">
      <c r="A175" s="18"/>
      <c r="B175" s="42">
        <v>116</v>
      </c>
      <c r="C175" s="15" t="s">
        <v>169</v>
      </c>
      <c r="D175" s="45">
        <v>46</v>
      </c>
      <c r="E175" s="45">
        <v>19</v>
      </c>
      <c r="F175" s="23">
        <v>0.41304347826086957</v>
      </c>
      <c r="G175" s="45">
        <v>27</v>
      </c>
      <c r="H175" s="111">
        <v>18</v>
      </c>
      <c r="I175" s="78">
        <v>7</v>
      </c>
      <c r="J175" s="78"/>
      <c r="K175" s="78">
        <f t="shared" si="36"/>
        <v>7</v>
      </c>
      <c r="L175" s="78">
        <v>16</v>
      </c>
      <c r="M175" s="84">
        <v>0</v>
      </c>
      <c r="N175" s="84">
        <f t="shared" si="37"/>
        <v>23</v>
      </c>
      <c r="O175" s="84">
        <v>14</v>
      </c>
      <c r="P175" s="84">
        <v>0</v>
      </c>
      <c r="Q175" s="69">
        <f t="shared" si="38"/>
        <v>55</v>
      </c>
    </row>
    <row r="176" spans="1:17" ht="17.25" customHeight="1">
      <c r="A176" s="18"/>
      <c r="B176" s="42">
        <v>117</v>
      </c>
      <c r="C176" s="15" t="s">
        <v>133</v>
      </c>
      <c r="D176" s="45">
        <v>70</v>
      </c>
      <c r="E176" s="45">
        <v>35</v>
      </c>
      <c r="F176" s="23">
        <v>0.5</v>
      </c>
      <c r="G176" s="45">
        <v>35</v>
      </c>
      <c r="H176" s="111">
        <v>10</v>
      </c>
      <c r="I176" s="78">
        <v>0</v>
      </c>
      <c r="J176" s="78"/>
      <c r="K176" s="78">
        <f t="shared" si="36"/>
        <v>0</v>
      </c>
      <c r="L176" s="78">
        <v>16</v>
      </c>
      <c r="M176" s="84">
        <v>0</v>
      </c>
      <c r="N176" s="84">
        <f t="shared" si="37"/>
        <v>16</v>
      </c>
      <c r="O176" s="84">
        <v>11</v>
      </c>
      <c r="P176" s="84">
        <v>0</v>
      </c>
      <c r="Q176" s="69">
        <f t="shared" si="38"/>
        <v>37</v>
      </c>
    </row>
    <row r="177" spans="1:17" ht="17.25" customHeight="1">
      <c r="A177" s="18"/>
      <c r="B177" s="42">
        <v>118</v>
      </c>
      <c r="C177" s="15" t="s">
        <v>206</v>
      </c>
      <c r="D177" s="45">
        <v>300</v>
      </c>
      <c r="E177" s="45">
        <v>37</v>
      </c>
      <c r="F177" s="23">
        <v>0.12333333333333334</v>
      </c>
      <c r="G177" s="45">
        <v>263</v>
      </c>
      <c r="H177" s="111">
        <v>3</v>
      </c>
      <c r="I177" s="78">
        <v>0</v>
      </c>
      <c r="J177" s="78"/>
      <c r="K177" s="78">
        <f t="shared" si="36"/>
        <v>0</v>
      </c>
      <c r="L177" s="78">
        <v>42</v>
      </c>
      <c r="M177" s="84">
        <v>10</v>
      </c>
      <c r="N177" s="84">
        <f t="shared" si="37"/>
        <v>52</v>
      </c>
      <c r="O177" s="84">
        <v>8</v>
      </c>
      <c r="P177" s="84">
        <v>6</v>
      </c>
      <c r="Q177" s="69">
        <f t="shared" si="38"/>
        <v>69</v>
      </c>
    </row>
    <row r="178" spans="1:17" ht="17.25" customHeight="1">
      <c r="A178" s="18"/>
      <c r="B178" s="42">
        <v>119</v>
      </c>
      <c r="C178" s="15" t="s">
        <v>201</v>
      </c>
      <c r="D178" s="45">
        <v>989</v>
      </c>
      <c r="E178" s="45">
        <v>903</v>
      </c>
      <c r="F178" s="23">
        <v>0.9130434782608695</v>
      </c>
      <c r="G178" s="45">
        <v>86</v>
      </c>
      <c r="H178" s="111">
        <v>6</v>
      </c>
      <c r="I178" s="78">
        <v>14</v>
      </c>
      <c r="J178" s="78"/>
      <c r="K178" s="78">
        <f t="shared" si="36"/>
        <v>14</v>
      </c>
      <c r="L178" s="78">
        <v>25</v>
      </c>
      <c r="M178" s="84">
        <v>40</v>
      </c>
      <c r="N178" s="84">
        <f t="shared" si="37"/>
        <v>79</v>
      </c>
      <c r="O178" s="84">
        <v>4</v>
      </c>
      <c r="P178" s="84">
        <v>0</v>
      </c>
      <c r="Q178" s="69">
        <f t="shared" si="38"/>
        <v>89</v>
      </c>
    </row>
    <row r="179" spans="1:17" ht="17.25" customHeight="1">
      <c r="A179" s="18"/>
      <c r="B179" s="14"/>
      <c r="C179" s="15" t="s">
        <v>23</v>
      </c>
      <c r="D179" s="45">
        <v>5827</v>
      </c>
      <c r="E179" s="45">
        <v>4632</v>
      </c>
      <c r="F179" s="23">
        <v>0.7949201990732796</v>
      </c>
      <c r="G179" s="45">
        <v>1195</v>
      </c>
      <c r="H179" s="111">
        <f>SUM(H172:H178)</f>
        <v>95</v>
      </c>
      <c r="I179" s="111">
        <f>SUM(I172:I178)</f>
        <v>34</v>
      </c>
      <c r="J179" s="111">
        <f>SUM(J172:J178)</f>
        <v>62</v>
      </c>
      <c r="K179" s="78">
        <f t="shared" si="36"/>
        <v>96</v>
      </c>
      <c r="L179" s="111">
        <f>SUM(L172:L178)</f>
        <v>192</v>
      </c>
      <c r="M179" s="116">
        <f>SUM(M172:M178)</f>
        <v>96</v>
      </c>
      <c r="N179" s="84">
        <f t="shared" si="37"/>
        <v>384</v>
      </c>
      <c r="O179" s="84">
        <f>SUM(O172:O178)</f>
        <v>100</v>
      </c>
      <c r="P179" s="84">
        <f>SUM(P172:P178)</f>
        <v>62</v>
      </c>
      <c r="Q179" s="69">
        <f t="shared" si="38"/>
        <v>641</v>
      </c>
    </row>
    <row r="180" spans="1:17" ht="17.25" customHeight="1">
      <c r="A180" s="18"/>
      <c r="B180" s="14"/>
      <c r="C180" s="15" t="s">
        <v>134</v>
      </c>
      <c r="D180" s="45">
        <v>36347</v>
      </c>
      <c r="E180" s="45">
        <v>21960</v>
      </c>
      <c r="F180" s="23">
        <v>0.6041764107078988</v>
      </c>
      <c r="G180" s="45">
        <v>14387</v>
      </c>
      <c r="H180" s="111">
        <f>H135+H146+H152+H159+H169+H179</f>
        <v>535</v>
      </c>
      <c r="I180" s="111">
        <f>I135+I146+I152+I159+I169+I179</f>
        <v>374</v>
      </c>
      <c r="J180" s="111">
        <f>J135+J146+J152+J159+J169+J179</f>
        <v>139</v>
      </c>
      <c r="K180" s="78">
        <f t="shared" si="36"/>
        <v>513</v>
      </c>
      <c r="L180" s="111">
        <f>L135+L146+L152+L159+L169+L179</f>
        <v>999</v>
      </c>
      <c r="M180" s="116">
        <f>M135+M146+M152+M159+M169+M179</f>
        <v>436</v>
      </c>
      <c r="N180" s="84">
        <f t="shared" si="37"/>
        <v>1948</v>
      </c>
      <c r="O180" s="84">
        <f>O135+O146+O152+O159+O169+O179</f>
        <v>266</v>
      </c>
      <c r="P180" s="84">
        <f>P135+P146+P152+P159+P169+P179</f>
        <v>413</v>
      </c>
      <c r="Q180" s="69">
        <f t="shared" si="38"/>
        <v>3162</v>
      </c>
    </row>
    <row r="181" spans="1:19" s="22" customFormat="1" ht="17.25" customHeight="1" thickBot="1">
      <c r="A181" s="19"/>
      <c r="B181" s="20"/>
      <c r="C181" s="21" t="s">
        <v>135</v>
      </c>
      <c r="D181" s="50">
        <v>103489</v>
      </c>
      <c r="E181" s="50">
        <v>71048</v>
      </c>
      <c r="F181" s="24">
        <v>0.6865270705099092</v>
      </c>
      <c r="G181" s="48">
        <v>32441</v>
      </c>
      <c r="H181" s="87">
        <f>H87+H128+H180</f>
        <v>1520</v>
      </c>
      <c r="I181" s="87">
        <f>I87+I128+I180</f>
        <v>924</v>
      </c>
      <c r="J181" s="87">
        <f>J87+J128+J180</f>
        <v>312</v>
      </c>
      <c r="K181" s="78">
        <f t="shared" si="36"/>
        <v>1236</v>
      </c>
      <c r="L181" s="87">
        <f>L87+L128+L180</f>
        <v>3669</v>
      </c>
      <c r="M181" s="88">
        <f>M87+M128+M180</f>
        <v>1258</v>
      </c>
      <c r="N181" s="84">
        <f t="shared" si="37"/>
        <v>6163</v>
      </c>
      <c r="O181" s="84">
        <f>O87+O128+O180</f>
        <v>898</v>
      </c>
      <c r="P181" s="84">
        <f>P87+P128+P180</f>
        <v>755</v>
      </c>
      <c r="Q181" s="69">
        <f t="shared" si="38"/>
        <v>9336</v>
      </c>
      <c r="S181" s="22">
        <v>1520</v>
      </c>
    </row>
    <row r="182" spans="1:19" s="22" customFormat="1" ht="25.5" customHeight="1">
      <c r="A182" s="5"/>
      <c r="B182" s="31"/>
      <c r="C182" s="25"/>
      <c r="D182" s="46"/>
      <c r="E182" s="46"/>
      <c r="F182" s="46"/>
      <c r="G182" s="46"/>
      <c r="H182" s="85"/>
      <c r="I182" s="239"/>
      <c r="J182" s="239"/>
      <c r="K182" s="85"/>
      <c r="L182" s="85"/>
      <c r="M182" s="89"/>
      <c r="N182" s="89"/>
      <c r="O182" s="89"/>
      <c r="P182" s="89"/>
      <c r="Q182" s="90"/>
      <c r="S182" s="22">
        <v>6163</v>
      </c>
    </row>
    <row r="183" spans="1:17" s="22" customFormat="1" ht="123" customHeight="1" thickBot="1">
      <c r="A183" s="5"/>
      <c r="B183" s="34"/>
      <c r="C183" s="25"/>
      <c r="D183" s="46"/>
      <c r="E183" s="46"/>
      <c r="F183" s="46"/>
      <c r="G183" s="46"/>
      <c r="H183" s="85"/>
      <c r="I183" s="85"/>
      <c r="J183" s="85"/>
      <c r="K183" s="85"/>
      <c r="L183" s="85"/>
      <c r="M183" s="89"/>
      <c r="N183" s="89"/>
      <c r="O183" s="89"/>
      <c r="P183" s="89"/>
      <c r="Q183" s="30"/>
    </row>
    <row r="184" spans="3:17" ht="17.25" customHeight="1">
      <c r="C184" s="36"/>
      <c r="M184" s="102"/>
      <c r="N184" s="102"/>
      <c r="O184" s="102"/>
      <c r="P184" s="102"/>
      <c r="Q184" s="75"/>
    </row>
    <row r="185" spans="3:17" ht="17.25" customHeight="1">
      <c r="C185" s="25"/>
      <c r="D185" s="26"/>
      <c r="E185" s="26"/>
      <c r="F185" s="26"/>
      <c r="G185" s="26"/>
      <c r="H185" s="63"/>
      <c r="I185" s="63"/>
      <c r="J185" s="63"/>
      <c r="K185" s="63"/>
      <c r="L185" s="63"/>
      <c r="M185" s="102"/>
      <c r="N185" s="102"/>
      <c r="O185" s="102"/>
      <c r="P185" s="102"/>
      <c r="Q185" s="75"/>
    </row>
    <row r="186" ht="17.25" customHeight="1">
      <c r="Q186" s="75"/>
    </row>
    <row r="187" ht="17.25" customHeight="1">
      <c r="Q187" s="75"/>
    </row>
    <row r="188" ht="17.25" customHeight="1">
      <c r="Q188" s="75"/>
    </row>
    <row r="189" ht="17.25" customHeight="1">
      <c r="Q189" s="75"/>
    </row>
    <row r="190" ht="17.25" customHeight="1">
      <c r="Q190" s="75"/>
    </row>
    <row r="191" ht="17.25" customHeight="1">
      <c r="Q191" s="75"/>
    </row>
    <row r="192" ht="17.25" customHeight="1">
      <c r="Q192" s="75"/>
    </row>
    <row r="193" ht="17.25" customHeight="1">
      <c r="Q193" s="75"/>
    </row>
    <row r="194" ht="17.25" customHeight="1">
      <c r="Q194" s="75"/>
    </row>
    <row r="195" ht="17.25" customHeight="1">
      <c r="Q195" s="75"/>
    </row>
    <row r="196" ht="17.25" customHeight="1">
      <c r="Q196" s="75"/>
    </row>
    <row r="197" ht="17.25" customHeight="1">
      <c r="Q197" s="75"/>
    </row>
    <row r="198" ht="17.25" customHeight="1">
      <c r="Q198" s="75"/>
    </row>
    <row r="199" ht="17.25" customHeight="1">
      <c r="Q199" s="75"/>
    </row>
    <row r="200" ht="17.25" customHeight="1">
      <c r="Q200" s="75"/>
    </row>
    <row r="201" ht="17.25" customHeight="1">
      <c r="Q201" s="75"/>
    </row>
    <row r="202" ht="17.25" customHeight="1">
      <c r="Q202" s="75"/>
    </row>
    <row r="203" ht="17.25" customHeight="1">
      <c r="Q203" s="75"/>
    </row>
    <row r="204" ht="17.25" customHeight="1">
      <c r="Q204" s="75"/>
    </row>
    <row r="205" ht="17.25" customHeight="1">
      <c r="Q205" s="75"/>
    </row>
    <row r="206" ht="17.25" customHeight="1">
      <c r="Q206" s="75"/>
    </row>
    <row r="207" ht="17.25" customHeight="1">
      <c r="Q207" s="75"/>
    </row>
    <row r="208" ht="17.25" customHeight="1">
      <c r="Q208" s="75"/>
    </row>
    <row r="209" ht="17.25" customHeight="1">
      <c r="Q209" s="75"/>
    </row>
    <row r="210" ht="17.25" customHeight="1">
      <c r="Q210" s="75"/>
    </row>
    <row r="211" ht="17.25" customHeight="1">
      <c r="Q211" s="75"/>
    </row>
    <row r="212" ht="17.25" customHeight="1">
      <c r="Q212" s="75"/>
    </row>
    <row r="213" ht="17.25" customHeight="1">
      <c r="Q213" s="75"/>
    </row>
    <row r="214" ht="17.25" customHeight="1">
      <c r="Q214" s="75"/>
    </row>
    <row r="215" ht="17.25" customHeight="1">
      <c r="Q215" s="75"/>
    </row>
    <row r="216" ht="17.25" customHeight="1">
      <c r="Q216" s="75"/>
    </row>
    <row r="217" ht="17.25" customHeight="1">
      <c r="Q217" s="75"/>
    </row>
    <row r="218" ht="17.25" customHeight="1">
      <c r="Q218" s="75"/>
    </row>
    <row r="219" ht="17.25" customHeight="1">
      <c r="Q219" s="75"/>
    </row>
    <row r="220" ht="17.25" customHeight="1">
      <c r="Q220" s="75"/>
    </row>
    <row r="221" ht="17.25" customHeight="1">
      <c r="Q221" s="75"/>
    </row>
    <row r="222" ht="17.25" customHeight="1">
      <c r="Q222" s="75"/>
    </row>
    <row r="223" ht="17.25" customHeight="1">
      <c r="Q223" s="75"/>
    </row>
    <row r="224" ht="17.25" customHeight="1">
      <c r="Q224" s="75"/>
    </row>
    <row r="225" ht="17.25" customHeight="1">
      <c r="Q225" s="75"/>
    </row>
    <row r="226" ht="17.25" customHeight="1">
      <c r="Q226" s="75"/>
    </row>
    <row r="227" ht="17.25" customHeight="1">
      <c r="Q227" s="75"/>
    </row>
    <row r="228" ht="17.25" customHeight="1">
      <c r="Q228" s="75"/>
    </row>
    <row r="229" ht="17.25" customHeight="1">
      <c r="Q229" s="75"/>
    </row>
    <row r="230" ht="17.25" customHeight="1">
      <c r="Q230" s="75"/>
    </row>
    <row r="231" ht="17.25" customHeight="1">
      <c r="Q231" s="75"/>
    </row>
    <row r="232" ht="17.25" customHeight="1">
      <c r="Q232" s="75"/>
    </row>
    <row r="233" ht="17.25" customHeight="1">
      <c r="Q233" s="75"/>
    </row>
    <row r="234" ht="17.25" customHeight="1">
      <c r="Q234" s="75"/>
    </row>
    <row r="235" ht="17.25" customHeight="1">
      <c r="Q235" s="75"/>
    </row>
    <row r="236" ht="17.25" customHeight="1">
      <c r="Q236" s="75"/>
    </row>
    <row r="237" ht="17.25" customHeight="1">
      <c r="Q237" s="75"/>
    </row>
    <row r="238" ht="17.25" customHeight="1">
      <c r="Q238" s="75"/>
    </row>
    <row r="239" ht="17.25" customHeight="1">
      <c r="Q239" s="75"/>
    </row>
    <row r="240" ht="17.25" customHeight="1">
      <c r="Q240" s="75"/>
    </row>
    <row r="241" ht="17.25" customHeight="1">
      <c r="Q241" s="75"/>
    </row>
    <row r="242" ht="17.25" customHeight="1">
      <c r="Q242" s="75"/>
    </row>
    <row r="243" ht="17.25" customHeight="1">
      <c r="Q243" s="75"/>
    </row>
    <row r="244" ht="17.25" customHeight="1">
      <c r="Q244" s="75"/>
    </row>
    <row r="245" ht="17.25" customHeight="1">
      <c r="Q245" s="75"/>
    </row>
    <row r="246" ht="17.25" customHeight="1">
      <c r="Q246" s="75"/>
    </row>
    <row r="247" ht="17.25" customHeight="1">
      <c r="Q247" s="75"/>
    </row>
    <row r="248" ht="17.25" customHeight="1">
      <c r="Q248" s="75"/>
    </row>
    <row r="249" ht="17.25" customHeight="1">
      <c r="Q249" s="75"/>
    </row>
    <row r="250" ht="17.25" customHeight="1">
      <c r="Q250" s="75"/>
    </row>
    <row r="251" ht="17.25" customHeight="1">
      <c r="Q251" s="75"/>
    </row>
    <row r="252" ht="17.25" customHeight="1">
      <c r="Q252" s="75"/>
    </row>
    <row r="253" ht="17.25" customHeight="1">
      <c r="Q253" s="75"/>
    </row>
    <row r="254" ht="17.25" customHeight="1">
      <c r="Q254" s="75"/>
    </row>
    <row r="255" ht="17.25" customHeight="1">
      <c r="Q255" s="75"/>
    </row>
    <row r="256" ht="17.25" customHeight="1">
      <c r="Q256" s="75"/>
    </row>
    <row r="257" ht="17.25" customHeight="1">
      <c r="Q257" s="75"/>
    </row>
    <row r="258" ht="17.25" customHeight="1">
      <c r="Q258" s="75"/>
    </row>
    <row r="259" ht="17.25" customHeight="1">
      <c r="Q259" s="75"/>
    </row>
    <row r="260" ht="17.25" customHeight="1">
      <c r="Q260" s="75"/>
    </row>
    <row r="261" ht="17.25" customHeight="1">
      <c r="Q261" s="75"/>
    </row>
    <row r="262" ht="17.25" customHeight="1">
      <c r="Q262" s="75"/>
    </row>
    <row r="263" ht="17.25" customHeight="1">
      <c r="Q263" s="75"/>
    </row>
    <row r="264" ht="17.25" customHeight="1">
      <c r="Q264" s="75"/>
    </row>
    <row r="265" ht="17.25" customHeight="1">
      <c r="Q265" s="75"/>
    </row>
    <row r="266" ht="17.25" customHeight="1">
      <c r="Q266" s="75"/>
    </row>
    <row r="267" ht="17.25" customHeight="1">
      <c r="Q267" s="75"/>
    </row>
    <row r="268" ht="17.25" customHeight="1">
      <c r="Q268" s="75"/>
    </row>
    <row r="269" ht="17.25" customHeight="1">
      <c r="Q269" s="75"/>
    </row>
    <row r="270" ht="17.25" customHeight="1">
      <c r="Q270" s="75"/>
    </row>
    <row r="271" ht="17.25" customHeight="1">
      <c r="Q271" s="75"/>
    </row>
    <row r="272" ht="17.25" customHeight="1">
      <c r="Q272" s="75"/>
    </row>
    <row r="273" ht="17.25" customHeight="1">
      <c r="Q273" s="75"/>
    </row>
    <row r="274" ht="17.25" customHeight="1">
      <c r="Q274" s="75"/>
    </row>
    <row r="275" ht="17.25" customHeight="1">
      <c r="Q275" s="75"/>
    </row>
    <row r="276" ht="17.25" customHeight="1">
      <c r="Q276" s="75"/>
    </row>
    <row r="277" ht="17.25" customHeight="1">
      <c r="Q277" s="75"/>
    </row>
    <row r="278" ht="17.25" customHeight="1">
      <c r="Q278" s="75"/>
    </row>
    <row r="279" ht="17.25" customHeight="1">
      <c r="Q279" s="75"/>
    </row>
    <row r="280" ht="17.25" customHeight="1">
      <c r="Q280" s="75"/>
    </row>
    <row r="281" ht="17.25" customHeight="1">
      <c r="Q281" s="75"/>
    </row>
    <row r="282" ht="17.25" customHeight="1">
      <c r="Q282" s="75"/>
    </row>
    <row r="283" ht="17.25" customHeight="1">
      <c r="Q283" s="75"/>
    </row>
    <row r="284" ht="17.25" customHeight="1">
      <c r="Q284" s="75"/>
    </row>
    <row r="285" ht="17.25" customHeight="1">
      <c r="Q285" s="75"/>
    </row>
    <row r="286" ht="17.25" customHeight="1">
      <c r="Q286" s="75"/>
    </row>
    <row r="287" ht="17.25" customHeight="1">
      <c r="Q287" s="75"/>
    </row>
    <row r="288" ht="17.25" customHeight="1">
      <c r="Q288" s="75"/>
    </row>
    <row r="289" ht="17.25" customHeight="1">
      <c r="Q289" s="75"/>
    </row>
    <row r="290" ht="17.25" customHeight="1">
      <c r="Q290" s="75"/>
    </row>
    <row r="291" ht="17.25" customHeight="1">
      <c r="Q291" s="75"/>
    </row>
    <row r="292" ht="17.25" customHeight="1">
      <c r="Q292" s="75"/>
    </row>
    <row r="293" ht="17.25" customHeight="1">
      <c r="Q293" s="75"/>
    </row>
    <row r="294" ht="17.25" customHeight="1">
      <c r="Q294" s="75"/>
    </row>
    <row r="295" ht="17.25" customHeight="1">
      <c r="Q295" s="75"/>
    </row>
    <row r="296" ht="17.25" customHeight="1">
      <c r="Q296" s="75"/>
    </row>
    <row r="297" ht="17.25" customHeight="1">
      <c r="Q297" s="75"/>
    </row>
    <row r="298" ht="17.25" customHeight="1">
      <c r="Q298" s="75"/>
    </row>
    <row r="299" ht="17.25" customHeight="1">
      <c r="Q299" s="75"/>
    </row>
    <row r="300" ht="17.25" customHeight="1">
      <c r="Q300" s="75"/>
    </row>
    <row r="301" ht="17.25" customHeight="1">
      <c r="Q301" s="75"/>
    </row>
    <row r="302" ht="17.25" customHeight="1">
      <c r="Q302" s="75"/>
    </row>
    <row r="303" ht="17.25" customHeight="1">
      <c r="Q303" s="75"/>
    </row>
    <row r="304" ht="17.25" customHeight="1">
      <c r="Q304" s="75"/>
    </row>
    <row r="305" ht="17.25" customHeight="1">
      <c r="Q305" s="75"/>
    </row>
    <row r="306" ht="17.25" customHeight="1">
      <c r="Q306" s="75"/>
    </row>
    <row r="307" ht="17.25" customHeight="1">
      <c r="Q307" s="75"/>
    </row>
    <row r="308" ht="17.25" customHeight="1">
      <c r="Q308" s="75"/>
    </row>
    <row r="309" ht="17.25" customHeight="1">
      <c r="Q309" s="75"/>
    </row>
    <row r="310" ht="17.25" customHeight="1">
      <c r="Q310" s="75"/>
    </row>
    <row r="311" ht="17.25" customHeight="1">
      <c r="Q311" s="75"/>
    </row>
    <row r="312" ht="17.25" customHeight="1">
      <c r="Q312" s="75"/>
    </row>
    <row r="313" ht="17.25" customHeight="1">
      <c r="Q313" s="75"/>
    </row>
    <row r="314" ht="17.25" customHeight="1">
      <c r="Q314" s="75"/>
    </row>
    <row r="315" ht="17.25" customHeight="1">
      <c r="Q315" s="75"/>
    </row>
    <row r="316" ht="17.25" customHeight="1">
      <c r="Q316" s="75"/>
    </row>
    <row r="317" ht="17.25" customHeight="1">
      <c r="Q317" s="75"/>
    </row>
    <row r="318" ht="17.25" customHeight="1">
      <c r="Q318" s="75"/>
    </row>
    <row r="319" ht="17.25" customHeight="1">
      <c r="Q319" s="75"/>
    </row>
    <row r="320" ht="17.25" customHeight="1">
      <c r="Q320" s="75"/>
    </row>
    <row r="321" ht="17.25" customHeight="1">
      <c r="Q321" s="75"/>
    </row>
    <row r="322" ht="17.25" customHeight="1">
      <c r="Q322" s="75"/>
    </row>
    <row r="323" ht="17.25" customHeight="1">
      <c r="Q323" s="75"/>
    </row>
    <row r="324" ht="17.25" customHeight="1">
      <c r="Q324" s="75"/>
    </row>
    <row r="325" ht="17.25" customHeight="1">
      <c r="Q325" s="75"/>
    </row>
    <row r="326" ht="17.25" customHeight="1">
      <c r="Q326" s="75"/>
    </row>
    <row r="327" ht="17.25" customHeight="1">
      <c r="Q327" s="75"/>
    </row>
    <row r="328" ht="17.25" customHeight="1">
      <c r="Q328" s="75"/>
    </row>
    <row r="329" ht="17.25" customHeight="1">
      <c r="Q329" s="75"/>
    </row>
    <row r="330" ht="17.25" customHeight="1">
      <c r="Q330" s="75"/>
    </row>
    <row r="331" ht="17.25" customHeight="1">
      <c r="Q331" s="75"/>
    </row>
    <row r="332" ht="17.25" customHeight="1">
      <c r="Q332" s="75"/>
    </row>
    <row r="333" ht="17.25" customHeight="1">
      <c r="Q333" s="75"/>
    </row>
    <row r="334" ht="17.25" customHeight="1">
      <c r="Q334" s="75"/>
    </row>
    <row r="335" ht="17.25" customHeight="1">
      <c r="Q335" s="75"/>
    </row>
    <row r="336" ht="17.25" customHeight="1">
      <c r="Q336" s="75"/>
    </row>
    <row r="337" ht="17.25" customHeight="1">
      <c r="Q337" s="75"/>
    </row>
    <row r="338" ht="17.25" customHeight="1">
      <c r="Q338" s="75"/>
    </row>
    <row r="339" ht="17.25" customHeight="1">
      <c r="Q339" s="75"/>
    </row>
    <row r="340" ht="17.25" customHeight="1">
      <c r="Q340" s="75"/>
    </row>
    <row r="341" ht="17.25" customHeight="1">
      <c r="Q341" s="75"/>
    </row>
    <row r="342" ht="17.25" customHeight="1">
      <c r="Q342" s="75"/>
    </row>
    <row r="343" ht="17.25" customHeight="1">
      <c r="Q343" s="75"/>
    </row>
    <row r="344" ht="17.25" customHeight="1">
      <c r="Q344" s="75"/>
    </row>
    <row r="345" ht="17.25" customHeight="1">
      <c r="Q345" s="75"/>
    </row>
    <row r="346" ht="17.25" customHeight="1">
      <c r="Q346" s="75"/>
    </row>
    <row r="347" ht="17.25" customHeight="1">
      <c r="Q347" s="75"/>
    </row>
    <row r="348" ht="17.25" customHeight="1">
      <c r="Q348" s="75"/>
    </row>
    <row r="349" ht="17.25" customHeight="1">
      <c r="Q349" s="75"/>
    </row>
    <row r="350" ht="17.25" customHeight="1">
      <c r="Q350" s="75"/>
    </row>
    <row r="351" ht="17.25" customHeight="1">
      <c r="Q351" s="75"/>
    </row>
    <row r="352" ht="17.25" customHeight="1">
      <c r="Q352" s="75"/>
    </row>
    <row r="353" ht="17.25" customHeight="1">
      <c r="Q353" s="75"/>
    </row>
    <row r="354" ht="17.25" customHeight="1">
      <c r="Q354" s="75"/>
    </row>
    <row r="355" ht="17.25" customHeight="1">
      <c r="Q355" s="75"/>
    </row>
    <row r="356" ht="17.25" customHeight="1">
      <c r="Q356" s="75"/>
    </row>
    <row r="357" ht="17.25" customHeight="1">
      <c r="Q357" s="75"/>
    </row>
    <row r="358" ht="17.25" customHeight="1">
      <c r="Q358" s="75"/>
    </row>
    <row r="359" ht="17.25" customHeight="1">
      <c r="Q359" s="75"/>
    </row>
    <row r="360" ht="17.25" customHeight="1">
      <c r="Q360" s="75"/>
    </row>
    <row r="361" ht="17.25" customHeight="1">
      <c r="Q361" s="75"/>
    </row>
    <row r="362" ht="17.25" customHeight="1">
      <c r="Q362" s="75"/>
    </row>
    <row r="363" ht="17.25" customHeight="1">
      <c r="Q363" s="75"/>
    </row>
    <row r="364" ht="17.25" customHeight="1">
      <c r="Q364" s="75"/>
    </row>
    <row r="365" ht="17.25" customHeight="1">
      <c r="Q365" s="75"/>
    </row>
    <row r="366" ht="17.25" customHeight="1">
      <c r="Q366" s="75"/>
    </row>
    <row r="367" ht="17.25" customHeight="1">
      <c r="Q367" s="75"/>
    </row>
    <row r="368" ht="17.25" customHeight="1">
      <c r="Q368" s="75"/>
    </row>
    <row r="369" ht="17.25" customHeight="1">
      <c r="Q369" s="75"/>
    </row>
    <row r="370" ht="17.25" customHeight="1">
      <c r="Q370" s="75"/>
    </row>
    <row r="371" ht="17.25" customHeight="1">
      <c r="Q371" s="75"/>
    </row>
    <row r="372" ht="17.25" customHeight="1">
      <c r="Q372" s="75"/>
    </row>
    <row r="373" ht="17.25" customHeight="1">
      <c r="Q373" s="75"/>
    </row>
    <row r="374" ht="17.25" customHeight="1">
      <c r="Q374" s="75"/>
    </row>
    <row r="375" ht="17.25" customHeight="1">
      <c r="Q375" s="75"/>
    </row>
    <row r="376" ht="17.25" customHeight="1">
      <c r="Q376" s="75"/>
    </row>
    <row r="377" ht="17.25" customHeight="1">
      <c r="Q377" s="75"/>
    </row>
    <row r="378" ht="17.25" customHeight="1">
      <c r="Q378" s="75"/>
    </row>
    <row r="379" ht="17.25" customHeight="1">
      <c r="Q379" s="75"/>
    </row>
    <row r="380" ht="17.25" customHeight="1">
      <c r="Q380" s="75"/>
    </row>
    <row r="381" ht="17.25" customHeight="1">
      <c r="Q381" s="75"/>
    </row>
    <row r="382" ht="17.25" customHeight="1">
      <c r="Q382" s="75"/>
    </row>
    <row r="383" ht="17.25" customHeight="1">
      <c r="Q383" s="75"/>
    </row>
    <row r="384" ht="17.25" customHeight="1">
      <c r="Q384" s="75"/>
    </row>
    <row r="385" ht="17.25" customHeight="1">
      <c r="Q385" s="75"/>
    </row>
    <row r="386" ht="17.25" customHeight="1">
      <c r="Q386" s="75"/>
    </row>
    <row r="387" ht="17.25" customHeight="1">
      <c r="Q387" s="75"/>
    </row>
    <row r="388" ht="17.25" customHeight="1">
      <c r="Q388" s="75"/>
    </row>
    <row r="389" ht="17.25" customHeight="1">
      <c r="Q389" s="75"/>
    </row>
    <row r="390" ht="17.25" customHeight="1">
      <c r="Q390" s="75"/>
    </row>
    <row r="391" ht="17.25" customHeight="1">
      <c r="Q391" s="75"/>
    </row>
    <row r="392" ht="17.25" customHeight="1">
      <c r="Q392" s="75"/>
    </row>
    <row r="393" ht="17.25" customHeight="1">
      <c r="Q393" s="75"/>
    </row>
    <row r="394" ht="17.25" customHeight="1">
      <c r="Q394" s="75"/>
    </row>
    <row r="395" ht="17.25" customHeight="1">
      <c r="Q395" s="75"/>
    </row>
    <row r="396" ht="17.25" customHeight="1">
      <c r="Q396" s="75"/>
    </row>
    <row r="397" ht="17.25" customHeight="1">
      <c r="Q397" s="75"/>
    </row>
    <row r="398" ht="17.25" customHeight="1">
      <c r="Q398" s="75"/>
    </row>
    <row r="399" ht="17.25" customHeight="1">
      <c r="Q399" s="75"/>
    </row>
    <row r="400" ht="17.25" customHeight="1">
      <c r="Q400" s="75"/>
    </row>
    <row r="401" ht="17.25" customHeight="1">
      <c r="Q401" s="75"/>
    </row>
    <row r="402" ht="17.25" customHeight="1">
      <c r="Q402" s="75"/>
    </row>
    <row r="403" ht="17.25" customHeight="1">
      <c r="Q403" s="75"/>
    </row>
    <row r="404" ht="17.25" customHeight="1">
      <c r="Q404" s="75"/>
    </row>
    <row r="405" ht="17.25" customHeight="1">
      <c r="Q405" s="75"/>
    </row>
    <row r="406" ht="17.25" customHeight="1">
      <c r="Q406" s="75"/>
    </row>
    <row r="407" ht="17.25" customHeight="1">
      <c r="Q407" s="75"/>
    </row>
    <row r="408" ht="17.25" customHeight="1">
      <c r="Q408" s="75"/>
    </row>
    <row r="409" ht="17.25" customHeight="1">
      <c r="Q409" s="75"/>
    </row>
    <row r="410" ht="17.25" customHeight="1">
      <c r="Q410" s="75"/>
    </row>
    <row r="411" ht="17.25" customHeight="1">
      <c r="Q411" s="75"/>
    </row>
    <row r="412" ht="17.25" customHeight="1">
      <c r="Q412" s="75"/>
    </row>
    <row r="413" ht="17.25" customHeight="1">
      <c r="Q413" s="75"/>
    </row>
    <row r="414" ht="17.25" customHeight="1">
      <c r="Q414" s="75"/>
    </row>
    <row r="415" ht="17.25" customHeight="1">
      <c r="Q415" s="75"/>
    </row>
    <row r="416" ht="17.25" customHeight="1">
      <c r="Q416" s="75"/>
    </row>
    <row r="417" ht="17.25" customHeight="1">
      <c r="Q417" s="75"/>
    </row>
    <row r="418" ht="17.25" customHeight="1">
      <c r="Q418" s="75"/>
    </row>
    <row r="419" ht="17.25" customHeight="1">
      <c r="Q419" s="75"/>
    </row>
    <row r="420" ht="17.25" customHeight="1">
      <c r="Q420" s="75"/>
    </row>
    <row r="421" ht="17.25" customHeight="1">
      <c r="Q421" s="75"/>
    </row>
    <row r="422" ht="17.25" customHeight="1">
      <c r="Q422" s="75"/>
    </row>
    <row r="423" ht="17.25" customHeight="1">
      <c r="Q423" s="75"/>
    </row>
    <row r="424" ht="17.25" customHeight="1">
      <c r="Q424" s="75"/>
    </row>
    <row r="425" ht="17.25" customHeight="1">
      <c r="Q425" s="75"/>
    </row>
    <row r="426" ht="17.25" customHeight="1">
      <c r="Q426" s="75"/>
    </row>
    <row r="427" ht="17.25" customHeight="1">
      <c r="Q427" s="75"/>
    </row>
    <row r="428" ht="17.25" customHeight="1">
      <c r="Q428" s="75"/>
    </row>
    <row r="429" ht="17.25" customHeight="1">
      <c r="Q429" s="75"/>
    </row>
    <row r="430" ht="17.25" customHeight="1">
      <c r="Q430" s="75"/>
    </row>
    <row r="431" ht="17.25" customHeight="1">
      <c r="Q431" s="75"/>
    </row>
    <row r="432" ht="17.25" customHeight="1">
      <c r="Q432" s="75"/>
    </row>
    <row r="433" ht="17.25" customHeight="1">
      <c r="Q433" s="75"/>
    </row>
    <row r="434" ht="17.25" customHeight="1">
      <c r="Q434" s="75"/>
    </row>
    <row r="435" ht="17.25" customHeight="1">
      <c r="Q435" s="75"/>
    </row>
    <row r="436" ht="17.25" customHeight="1">
      <c r="Q436" s="75"/>
    </row>
    <row r="437" ht="17.25" customHeight="1">
      <c r="Q437" s="75"/>
    </row>
    <row r="438" ht="17.25" customHeight="1">
      <c r="Q438" s="75"/>
    </row>
    <row r="439" ht="17.25" customHeight="1">
      <c r="Q439" s="75"/>
    </row>
    <row r="440" ht="17.25" customHeight="1">
      <c r="Q440" s="75"/>
    </row>
    <row r="441" ht="17.25" customHeight="1">
      <c r="Q441" s="75"/>
    </row>
    <row r="442" ht="17.25" customHeight="1">
      <c r="Q442" s="75"/>
    </row>
    <row r="443" ht="17.25" customHeight="1">
      <c r="Q443" s="75"/>
    </row>
    <row r="444" ht="17.25" customHeight="1">
      <c r="Q444" s="75"/>
    </row>
    <row r="445" ht="17.25" customHeight="1">
      <c r="Q445" s="75"/>
    </row>
    <row r="446" ht="17.25" customHeight="1">
      <c r="Q446" s="75"/>
    </row>
    <row r="447" ht="17.25" customHeight="1">
      <c r="Q447" s="75"/>
    </row>
    <row r="448" ht="17.25" customHeight="1">
      <c r="Q448" s="75"/>
    </row>
    <row r="449" ht="17.25" customHeight="1">
      <c r="Q449" s="75"/>
    </row>
    <row r="450" ht="17.25" customHeight="1">
      <c r="Q450" s="75"/>
    </row>
    <row r="451" ht="17.25" customHeight="1">
      <c r="Q451" s="75"/>
    </row>
    <row r="452" ht="17.25" customHeight="1">
      <c r="Q452" s="75"/>
    </row>
    <row r="453" ht="17.25" customHeight="1">
      <c r="Q453" s="75"/>
    </row>
    <row r="454" ht="17.25" customHeight="1">
      <c r="Q454" s="75"/>
    </row>
    <row r="455" ht="17.25" customHeight="1">
      <c r="Q455" s="75"/>
    </row>
    <row r="456" ht="17.25" customHeight="1">
      <c r="Q456" s="75"/>
    </row>
    <row r="457" ht="17.25" customHeight="1">
      <c r="Q457" s="75"/>
    </row>
    <row r="458" ht="17.25" customHeight="1">
      <c r="Q458" s="75"/>
    </row>
    <row r="459" ht="17.25" customHeight="1">
      <c r="Q459" s="75"/>
    </row>
    <row r="460" ht="17.25" customHeight="1">
      <c r="Q460" s="75"/>
    </row>
    <row r="461" ht="17.25" customHeight="1">
      <c r="Q461" s="75"/>
    </row>
    <row r="462" ht="17.25" customHeight="1">
      <c r="Q462" s="75"/>
    </row>
    <row r="463" ht="17.25" customHeight="1">
      <c r="Q463" s="75"/>
    </row>
    <row r="464" ht="17.25" customHeight="1">
      <c r="Q464" s="75"/>
    </row>
    <row r="465" ht="17.25" customHeight="1">
      <c r="Q465" s="75"/>
    </row>
    <row r="466" ht="17.25" customHeight="1">
      <c r="Q466" s="75"/>
    </row>
    <row r="467" ht="17.25" customHeight="1">
      <c r="Q467" s="75"/>
    </row>
    <row r="468" ht="17.25" customHeight="1">
      <c r="Q468" s="75"/>
    </row>
    <row r="469" ht="17.25" customHeight="1">
      <c r="Q469" s="75"/>
    </row>
    <row r="470" ht="17.25" customHeight="1">
      <c r="Q470" s="75"/>
    </row>
    <row r="471" ht="17.25" customHeight="1">
      <c r="Q471" s="75"/>
    </row>
    <row r="472" ht="17.25" customHeight="1">
      <c r="Q472" s="75"/>
    </row>
    <row r="473" ht="17.25" customHeight="1">
      <c r="Q473" s="75"/>
    </row>
    <row r="474" ht="17.25" customHeight="1">
      <c r="Q474" s="75"/>
    </row>
    <row r="475" ht="17.25" customHeight="1">
      <c r="Q475" s="75"/>
    </row>
    <row r="476" ht="17.25" customHeight="1">
      <c r="Q476" s="75"/>
    </row>
    <row r="477" ht="17.25" customHeight="1">
      <c r="Q477" s="75"/>
    </row>
    <row r="478" ht="17.25" customHeight="1">
      <c r="Q478" s="75"/>
    </row>
    <row r="479" ht="17.25" customHeight="1">
      <c r="Q479" s="75"/>
    </row>
    <row r="480" ht="17.25" customHeight="1">
      <c r="Q480" s="75"/>
    </row>
    <row r="481" ht="17.25" customHeight="1">
      <c r="Q481" s="75"/>
    </row>
    <row r="482" ht="17.25" customHeight="1">
      <c r="Q482" s="75"/>
    </row>
    <row r="483" ht="17.25" customHeight="1">
      <c r="Q483" s="75"/>
    </row>
    <row r="484" ht="17.25" customHeight="1">
      <c r="Q484" s="75"/>
    </row>
    <row r="485" ht="17.25" customHeight="1">
      <c r="Q485" s="75"/>
    </row>
    <row r="486" ht="17.25" customHeight="1">
      <c r="Q486" s="75"/>
    </row>
    <row r="487" ht="17.25" customHeight="1">
      <c r="Q487" s="75"/>
    </row>
    <row r="488" ht="17.25" customHeight="1">
      <c r="Q488" s="75"/>
    </row>
    <row r="489" ht="17.25" customHeight="1">
      <c r="Q489" s="75"/>
    </row>
    <row r="490" ht="17.25" customHeight="1">
      <c r="Q490" s="75"/>
    </row>
    <row r="491" ht="17.25" customHeight="1">
      <c r="Q491" s="75"/>
    </row>
    <row r="492" ht="17.25" customHeight="1">
      <c r="Q492" s="75"/>
    </row>
    <row r="493" ht="17.25" customHeight="1">
      <c r="Q493" s="75"/>
    </row>
    <row r="494" ht="17.25" customHeight="1">
      <c r="Q494" s="75"/>
    </row>
    <row r="495" ht="17.25" customHeight="1">
      <c r="Q495" s="75"/>
    </row>
    <row r="496" ht="17.25" customHeight="1">
      <c r="Q496" s="75"/>
    </row>
    <row r="497" ht="17.25" customHeight="1">
      <c r="Q497" s="75"/>
    </row>
    <row r="498" ht="17.25" customHeight="1">
      <c r="Q498" s="75"/>
    </row>
    <row r="499" ht="17.25" customHeight="1">
      <c r="Q499" s="75"/>
    </row>
    <row r="500" ht="17.25" customHeight="1">
      <c r="Q500" s="75"/>
    </row>
    <row r="501" ht="17.25" customHeight="1">
      <c r="Q501" s="75"/>
    </row>
    <row r="502" ht="17.25" customHeight="1">
      <c r="Q502" s="75"/>
    </row>
    <row r="503" ht="17.25" customHeight="1">
      <c r="Q503" s="75"/>
    </row>
    <row r="504" ht="17.25" customHeight="1">
      <c r="Q504" s="75"/>
    </row>
    <row r="505" ht="17.25" customHeight="1">
      <c r="Q505" s="75"/>
    </row>
    <row r="506" ht="17.25" customHeight="1">
      <c r="Q506" s="75"/>
    </row>
    <row r="507" ht="17.25" customHeight="1">
      <c r="Q507" s="75"/>
    </row>
    <row r="508" ht="17.25" customHeight="1">
      <c r="Q508" s="75"/>
    </row>
    <row r="509" ht="17.25" customHeight="1">
      <c r="Q509" s="75"/>
    </row>
    <row r="510" ht="17.25" customHeight="1">
      <c r="Q510" s="75"/>
    </row>
    <row r="511" ht="17.25" customHeight="1">
      <c r="Q511" s="75"/>
    </row>
    <row r="512" ht="17.25" customHeight="1">
      <c r="Q512" s="75"/>
    </row>
    <row r="513" ht="17.25" customHeight="1">
      <c r="Q513" s="75"/>
    </row>
    <row r="514" ht="17.25" customHeight="1">
      <c r="Q514" s="75"/>
    </row>
    <row r="515" ht="17.25" customHeight="1">
      <c r="Q515" s="75"/>
    </row>
    <row r="516" ht="17.25" customHeight="1">
      <c r="Q516" s="75"/>
    </row>
    <row r="517" ht="17.25" customHeight="1">
      <c r="Q517" s="75"/>
    </row>
    <row r="518" ht="17.25" customHeight="1">
      <c r="Q518" s="75"/>
    </row>
    <row r="519" ht="17.25" customHeight="1">
      <c r="Q519" s="75"/>
    </row>
    <row r="520" ht="17.25" customHeight="1">
      <c r="Q520" s="75"/>
    </row>
    <row r="521" ht="17.25" customHeight="1">
      <c r="Q521" s="75"/>
    </row>
    <row r="522" ht="17.25" customHeight="1">
      <c r="Q522" s="75"/>
    </row>
    <row r="523" ht="17.25" customHeight="1">
      <c r="Q523" s="75"/>
    </row>
    <row r="524" ht="17.25" customHeight="1">
      <c r="Q524" s="75"/>
    </row>
    <row r="525" ht="17.25" customHeight="1">
      <c r="Q525" s="75"/>
    </row>
    <row r="526" ht="17.25" customHeight="1">
      <c r="Q526" s="75"/>
    </row>
    <row r="527" ht="17.25" customHeight="1">
      <c r="Q527" s="75"/>
    </row>
    <row r="528" ht="17.25" customHeight="1">
      <c r="Q528" s="75"/>
    </row>
    <row r="529" ht="17.25" customHeight="1">
      <c r="Q529" s="75"/>
    </row>
    <row r="530" ht="17.25" customHeight="1">
      <c r="Q530" s="75"/>
    </row>
    <row r="531" ht="17.25" customHeight="1">
      <c r="Q531" s="75"/>
    </row>
    <row r="532" ht="17.25" customHeight="1">
      <c r="Q532" s="75"/>
    </row>
    <row r="533" ht="17.25" customHeight="1">
      <c r="Q533" s="75"/>
    </row>
    <row r="534" ht="17.25" customHeight="1">
      <c r="Q534" s="75"/>
    </row>
    <row r="535" ht="17.25" customHeight="1">
      <c r="Q535" s="75"/>
    </row>
    <row r="536" ht="17.25" customHeight="1">
      <c r="Q536" s="75"/>
    </row>
    <row r="537" ht="17.25" customHeight="1">
      <c r="Q537" s="75"/>
    </row>
    <row r="538" ht="17.25" customHeight="1">
      <c r="Q538" s="75"/>
    </row>
    <row r="539" ht="17.25" customHeight="1">
      <c r="Q539" s="75"/>
    </row>
    <row r="540" ht="17.25" customHeight="1">
      <c r="Q540" s="75"/>
    </row>
    <row r="541" ht="17.25" customHeight="1">
      <c r="Q541" s="75"/>
    </row>
    <row r="542" ht="17.25" customHeight="1">
      <c r="Q542" s="75"/>
    </row>
    <row r="543" ht="17.25" customHeight="1">
      <c r="Q543" s="75"/>
    </row>
    <row r="544" ht="17.25" customHeight="1">
      <c r="Q544" s="75"/>
    </row>
    <row r="545" ht="17.25" customHeight="1">
      <c r="Q545" s="75"/>
    </row>
    <row r="546" ht="17.25" customHeight="1">
      <c r="Q546" s="75"/>
    </row>
    <row r="547" ht="17.25" customHeight="1">
      <c r="Q547" s="75"/>
    </row>
    <row r="548" ht="17.25" customHeight="1">
      <c r="Q548" s="75"/>
    </row>
    <row r="549" ht="17.25" customHeight="1">
      <c r="Q549" s="75"/>
    </row>
    <row r="550" ht="17.25" customHeight="1">
      <c r="Q550" s="75"/>
    </row>
    <row r="551" ht="17.25" customHeight="1">
      <c r="Q551" s="75"/>
    </row>
    <row r="552" ht="17.25" customHeight="1">
      <c r="Q552" s="75"/>
    </row>
    <row r="553" ht="17.25" customHeight="1">
      <c r="Q553" s="75"/>
    </row>
    <row r="554" ht="17.25" customHeight="1">
      <c r="Q554" s="75"/>
    </row>
    <row r="555" ht="17.25" customHeight="1">
      <c r="Q555" s="75"/>
    </row>
    <row r="556" ht="17.25" customHeight="1">
      <c r="Q556" s="75"/>
    </row>
    <row r="557" ht="17.25" customHeight="1">
      <c r="Q557" s="75"/>
    </row>
    <row r="558" ht="17.25" customHeight="1">
      <c r="Q558" s="75"/>
    </row>
    <row r="559" ht="17.25" customHeight="1">
      <c r="Q559" s="75"/>
    </row>
    <row r="560" ht="17.25" customHeight="1">
      <c r="Q560" s="75"/>
    </row>
    <row r="561" ht="17.25" customHeight="1">
      <c r="Q561" s="75"/>
    </row>
    <row r="562" ht="17.25" customHeight="1">
      <c r="Q562" s="75"/>
    </row>
    <row r="563" ht="17.25" customHeight="1">
      <c r="Q563" s="75"/>
    </row>
    <row r="564" ht="17.25" customHeight="1">
      <c r="Q564" s="75"/>
    </row>
    <row r="565" ht="17.25" customHeight="1">
      <c r="Q565" s="75"/>
    </row>
    <row r="566" ht="17.25" customHeight="1">
      <c r="Q566" s="75"/>
    </row>
    <row r="567" ht="17.25" customHeight="1">
      <c r="Q567" s="75"/>
    </row>
    <row r="568" ht="17.25" customHeight="1">
      <c r="Q568" s="75"/>
    </row>
    <row r="569" ht="17.25" customHeight="1">
      <c r="Q569" s="75"/>
    </row>
    <row r="570" ht="17.25" customHeight="1">
      <c r="Q570" s="75"/>
    </row>
    <row r="571" ht="17.25" customHeight="1">
      <c r="Q571" s="75"/>
    </row>
    <row r="572" ht="17.25" customHeight="1">
      <c r="Q572" s="75"/>
    </row>
    <row r="573" ht="17.25" customHeight="1">
      <c r="Q573" s="75"/>
    </row>
    <row r="574" ht="17.25" customHeight="1">
      <c r="Q574" s="75"/>
    </row>
    <row r="575" ht="17.25" customHeight="1">
      <c r="Q575" s="75"/>
    </row>
    <row r="576" ht="17.25" customHeight="1">
      <c r="Q576" s="75"/>
    </row>
    <row r="577" ht="17.25" customHeight="1">
      <c r="Q577" s="75"/>
    </row>
    <row r="578" ht="17.25" customHeight="1">
      <c r="Q578" s="75"/>
    </row>
    <row r="579" ht="17.25" customHeight="1">
      <c r="Q579" s="75"/>
    </row>
    <row r="580" ht="17.25" customHeight="1">
      <c r="Q580" s="75"/>
    </row>
    <row r="581" ht="17.25" customHeight="1">
      <c r="Q581" s="75"/>
    </row>
    <row r="582" ht="17.25" customHeight="1">
      <c r="Q582" s="75"/>
    </row>
    <row r="583" ht="17.25" customHeight="1">
      <c r="Q583" s="75"/>
    </row>
    <row r="584" ht="17.25" customHeight="1">
      <c r="Q584" s="75"/>
    </row>
    <row r="585" ht="17.25" customHeight="1">
      <c r="Q585" s="75"/>
    </row>
    <row r="586" ht="17.25" customHeight="1">
      <c r="Q586" s="75"/>
    </row>
    <row r="587" ht="17.25" customHeight="1">
      <c r="Q587" s="75"/>
    </row>
    <row r="588" ht="17.25" customHeight="1">
      <c r="Q588" s="75"/>
    </row>
    <row r="589" ht="17.25" customHeight="1">
      <c r="Q589" s="75"/>
    </row>
    <row r="590" ht="17.25" customHeight="1">
      <c r="Q590" s="75"/>
    </row>
    <row r="591" ht="17.25" customHeight="1">
      <c r="Q591" s="75"/>
    </row>
    <row r="592" ht="17.25" customHeight="1">
      <c r="Q592" s="75"/>
    </row>
    <row r="593" ht="17.25" customHeight="1">
      <c r="Q593" s="75"/>
    </row>
    <row r="594" ht="17.25" customHeight="1">
      <c r="Q594" s="75"/>
    </row>
    <row r="595" ht="17.25" customHeight="1">
      <c r="Q595" s="75"/>
    </row>
    <row r="596" ht="17.25" customHeight="1">
      <c r="Q596" s="75"/>
    </row>
    <row r="597" ht="17.25" customHeight="1">
      <c r="Q597" s="75"/>
    </row>
    <row r="598" ht="17.25" customHeight="1">
      <c r="Q598" s="75"/>
    </row>
    <row r="599" ht="17.25" customHeight="1">
      <c r="Q599" s="75"/>
    </row>
    <row r="600" ht="17.25" customHeight="1">
      <c r="Q600" s="75"/>
    </row>
    <row r="601" ht="17.25" customHeight="1">
      <c r="Q601" s="75"/>
    </row>
    <row r="602" ht="17.25" customHeight="1">
      <c r="Q602" s="75"/>
    </row>
    <row r="603" ht="17.25" customHeight="1">
      <c r="Q603" s="75"/>
    </row>
    <row r="604" ht="17.25" customHeight="1">
      <c r="Q604" s="75"/>
    </row>
    <row r="605" ht="17.25" customHeight="1">
      <c r="Q605" s="75"/>
    </row>
    <row r="606" ht="17.25" customHeight="1">
      <c r="Q606" s="75"/>
    </row>
    <row r="607" ht="17.25" customHeight="1">
      <c r="Q607" s="75"/>
    </row>
    <row r="608" ht="17.25" customHeight="1">
      <c r="Q608" s="75"/>
    </row>
    <row r="609" ht="17.25" customHeight="1">
      <c r="Q609" s="75"/>
    </row>
    <row r="610" ht="17.25" customHeight="1">
      <c r="Q610" s="75"/>
    </row>
    <row r="611" ht="17.25" customHeight="1">
      <c r="Q611" s="75"/>
    </row>
    <row r="612" ht="17.25" customHeight="1">
      <c r="Q612" s="75"/>
    </row>
    <row r="613" ht="17.25" customHeight="1">
      <c r="Q613" s="75"/>
    </row>
    <row r="614" ht="17.25" customHeight="1">
      <c r="Q614" s="75"/>
    </row>
    <row r="615" ht="17.25" customHeight="1">
      <c r="Q615" s="75"/>
    </row>
    <row r="616" ht="17.25" customHeight="1">
      <c r="Q616" s="75"/>
    </row>
    <row r="617" ht="17.25" customHeight="1">
      <c r="Q617" s="75"/>
    </row>
    <row r="618" ht="17.25" customHeight="1">
      <c r="Q618" s="75"/>
    </row>
    <row r="619" ht="17.25" customHeight="1">
      <c r="Q619" s="75"/>
    </row>
    <row r="620" ht="17.25" customHeight="1">
      <c r="Q620" s="75"/>
    </row>
    <row r="621" ht="17.25" customHeight="1">
      <c r="Q621" s="75"/>
    </row>
    <row r="622" ht="17.25" customHeight="1">
      <c r="Q622" s="75"/>
    </row>
    <row r="623" ht="17.25" customHeight="1">
      <c r="Q623" s="75"/>
    </row>
    <row r="624" ht="17.25" customHeight="1">
      <c r="Q624" s="75"/>
    </row>
    <row r="625" ht="17.25" customHeight="1">
      <c r="Q625" s="75"/>
    </row>
    <row r="626" ht="17.25" customHeight="1">
      <c r="Q626" s="75"/>
    </row>
    <row r="627" ht="17.25" customHeight="1">
      <c r="Q627" s="75"/>
    </row>
    <row r="628" ht="17.25" customHeight="1">
      <c r="Q628" s="75"/>
    </row>
    <row r="629" ht="17.25" customHeight="1">
      <c r="Q629" s="75"/>
    </row>
    <row r="630" ht="17.25" customHeight="1">
      <c r="Q630" s="75"/>
    </row>
    <row r="631" ht="17.25" customHeight="1">
      <c r="Q631" s="75"/>
    </row>
    <row r="632" ht="17.25" customHeight="1">
      <c r="Q632" s="75"/>
    </row>
    <row r="633" ht="17.25" customHeight="1">
      <c r="Q633" s="75"/>
    </row>
    <row r="634" ht="17.25" customHeight="1">
      <c r="Q634" s="75"/>
    </row>
    <row r="635" ht="17.25" customHeight="1">
      <c r="Q635" s="75"/>
    </row>
    <row r="636" ht="17.25" customHeight="1">
      <c r="Q636" s="75"/>
    </row>
    <row r="637" ht="17.25" customHeight="1">
      <c r="Q637" s="75"/>
    </row>
    <row r="638" ht="17.25" customHeight="1">
      <c r="Q638" s="75"/>
    </row>
    <row r="639" ht="17.25" customHeight="1">
      <c r="Q639" s="75"/>
    </row>
    <row r="640" ht="17.25" customHeight="1">
      <c r="Q640" s="75"/>
    </row>
    <row r="641" ht="17.25" customHeight="1">
      <c r="Q641" s="75"/>
    </row>
    <row r="642" ht="17.25" customHeight="1">
      <c r="Q642" s="75"/>
    </row>
    <row r="643" ht="17.25" customHeight="1">
      <c r="Q643" s="75"/>
    </row>
    <row r="644" ht="17.25" customHeight="1">
      <c r="Q644" s="75"/>
    </row>
    <row r="645" ht="17.25" customHeight="1">
      <c r="Q645" s="75"/>
    </row>
    <row r="646" ht="17.25" customHeight="1">
      <c r="Q646" s="75"/>
    </row>
    <row r="647" ht="17.25" customHeight="1">
      <c r="Q647" s="75"/>
    </row>
    <row r="648" ht="17.25" customHeight="1">
      <c r="Q648" s="75"/>
    </row>
    <row r="649" ht="17.25" customHeight="1">
      <c r="Q649" s="75"/>
    </row>
    <row r="650" ht="17.25" customHeight="1">
      <c r="Q650" s="75"/>
    </row>
    <row r="651" ht="17.25" customHeight="1">
      <c r="Q651" s="75"/>
    </row>
    <row r="652" ht="17.25" customHeight="1">
      <c r="Q652" s="75"/>
    </row>
    <row r="653" ht="17.25" customHeight="1">
      <c r="Q653" s="75"/>
    </row>
    <row r="654" ht="17.25" customHeight="1">
      <c r="Q654" s="75"/>
    </row>
    <row r="655" ht="17.25" customHeight="1">
      <c r="Q655" s="75"/>
    </row>
    <row r="656" ht="17.25" customHeight="1">
      <c r="Q656" s="75"/>
    </row>
    <row r="657" ht="17.25" customHeight="1">
      <c r="Q657" s="75"/>
    </row>
    <row r="658" ht="17.25" customHeight="1">
      <c r="Q658" s="75"/>
    </row>
    <row r="659" ht="17.25" customHeight="1">
      <c r="Q659" s="75"/>
    </row>
    <row r="660" ht="17.25" customHeight="1">
      <c r="Q660" s="75"/>
    </row>
    <row r="661" ht="17.25" customHeight="1">
      <c r="Q661" s="75"/>
    </row>
    <row r="662" ht="17.25" customHeight="1">
      <c r="Q662" s="75"/>
    </row>
    <row r="663" ht="17.25" customHeight="1">
      <c r="Q663" s="75"/>
    </row>
    <row r="664" ht="17.25" customHeight="1">
      <c r="Q664" s="75"/>
    </row>
    <row r="665" ht="17.25" customHeight="1">
      <c r="Q665" s="75"/>
    </row>
    <row r="666" ht="17.25" customHeight="1">
      <c r="Q666" s="75"/>
    </row>
    <row r="667" ht="17.25" customHeight="1">
      <c r="Q667" s="75"/>
    </row>
    <row r="668" ht="17.25" customHeight="1">
      <c r="Q668" s="75"/>
    </row>
    <row r="669" ht="17.25" customHeight="1">
      <c r="Q669" s="75"/>
    </row>
    <row r="670" ht="17.25" customHeight="1">
      <c r="Q670" s="75"/>
    </row>
    <row r="671" ht="17.25" customHeight="1">
      <c r="Q671" s="75"/>
    </row>
    <row r="672" ht="17.25" customHeight="1">
      <c r="Q672" s="75"/>
    </row>
    <row r="673" ht="17.25" customHeight="1">
      <c r="Q673" s="75"/>
    </row>
    <row r="674" ht="17.25" customHeight="1">
      <c r="Q674" s="75"/>
    </row>
    <row r="675" ht="17.25" customHeight="1">
      <c r="Q675" s="75"/>
    </row>
    <row r="676" ht="17.25" customHeight="1">
      <c r="Q676" s="75"/>
    </row>
    <row r="677" ht="17.25" customHeight="1">
      <c r="Q677" s="75"/>
    </row>
    <row r="678" ht="17.25" customHeight="1">
      <c r="Q678" s="75"/>
    </row>
    <row r="679" ht="17.25" customHeight="1">
      <c r="Q679" s="75"/>
    </row>
    <row r="680" ht="17.25" customHeight="1">
      <c r="Q680" s="75"/>
    </row>
    <row r="681" ht="17.25" customHeight="1">
      <c r="Q681" s="75"/>
    </row>
    <row r="682" ht="17.25" customHeight="1">
      <c r="Q682" s="75"/>
    </row>
    <row r="683" ht="17.25" customHeight="1">
      <c r="Q683" s="75"/>
    </row>
    <row r="684" ht="17.25" customHeight="1">
      <c r="Q684" s="75"/>
    </row>
    <row r="685" ht="17.25" customHeight="1">
      <c r="Q685" s="75"/>
    </row>
    <row r="686" ht="17.25" customHeight="1">
      <c r="Q686" s="75"/>
    </row>
    <row r="687" ht="17.25" customHeight="1">
      <c r="Q687" s="75"/>
    </row>
    <row r="688" ht="17.25" customHeight="1">
      <c r="Q688" s="75"/>
    </row>
    <row r="689" ht="17.25" customHeight="1">
      <c r="Q689" s="75"/>
    </row>
    <row r="690" ht="17.25" customHeight="1">
      <c r="Q690" s="75"/>
    </row>
    <row r="691" ht="17.25" customHeight="1">
      <c r="Q691" s="75"/>
    </row>
    <row r="692" ht="17.25" customHeight="1">
      <c r="Q692" s="75"/>
    </row>
    <row r="693" ht="17.25" customHeight="1">
      <c r="Q693" s="75"/>
    </row>
    <row r="694" ht="17.25" customHeight="1">
      <c r="Q694" s="75"/>
    </row>
    <row r="695" ht="17.25" customHeight="1">
      <c r="Q695" s="75"/>
    </row>
    <row r="696" ht="17.25" customHeight="1">
      <c r="Q696" s="75"/>
    </row>
    <row r="697" ht="17.25" customHeight="1">
      <c r="Q697" s="75"/>
    </row>
    <row r="698" ht="17.25" customHeight="1">
      <c r="Q698" s="75"/>
    </row>
    <row r="699" ht="17.25" customHeight="1">
      <c r="Q699" s="75"/>
    </row>
    <row r="700" ht="17.25" customHeight="1">
      <c r="Q700" s="75"/>
    </row>
    <row r="701" ht="17.25" customHeight="1">
      <c r="Q701" s="75"/>
    </row>
  </sheetData>
  <sheetProtection selectLockedCells="1" selectUnlockedCells="1"/>
  <mergeCells count="15">
    <mergeCell ref="Q5:Q9"/>
    <mergeCell ref="Q19:Q20"/>
    <mergeCell ref="N6:N9"/>
    <mergeCell ref="D6:D8"/>
    <mergeCell ref="E6:E8"/>
    <mergeCell ref="L6:M7"/>
    <mergeCell ref="O6:O7"/>
    <mergeCell ref="P5:P9"/>
    <mergeCell ref="L161:M161"/>
    <mergeCell ref="I182:J182"/>
    <mergeCell ref="H6:J8"/>
    <mergeCell ref="H5:M5"/>
    <mergeCell ref="F6:F8"/>
    <mergeCell ref="G6:G8"/>
    <mergeCell ref="D5:G5"/>
  </mergeCells>
  <printOptions horizontalCentered="1"/>
  <pageMargins left="1.1" right="0.25" top="0.25" bottom="0.25" header="0" footer="0.25"/>
  <pageSetup horizontalDpi="300" verticalDpi="300" orientation="landscape" paperSize="5" scale="60" r:id="rId1"/>
  <headerFooter alignWithMargins="0">
    <oddFooter>&amp;L                     ITCSD</oddFooter>
  </headerFooter>
  <rowBreaks count="5" manualBreakCount="5">
    <brk id="45" min="1" max="15" man="1"/>
    <brk id="81" min="1" max="15" man="1"/>
    <brk id="117" min="1" max="15" man="1"/>
    <brk id="153" min="1" max="15" man="1"/>
    <brk id="182" min="1" max="15" man="1"/>
  </rowBreaks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701"/>
  <sheetViews>
    <sheetView zoomScale="60" zoomScaleNormal="60" zoomScalePageLayoutView="0" workbookViewId="0" topLeftCell="B1">
      <pane xSplit="13" ySplit="13" topLeftCell="O14" activePane="bottomRight" state="frozen"/>
      <selection pane="topLeft" activeCell="B1" sqref="B1"/>
      <selection pane="topRight" activeCell="O1" sqref="O1"/>
      <selection pane="bottomLeft" activeCell="B14" sqref="B14"/>
      <selection pane="bottomRight" activeCell="V112" sqref="V112"/>
    </sheetView>
  </sheetViews>
  <sheetFormatPr defaultColWidth="11.4453125" defaultRowHeight="17.25" customHeight="1"/>
  <cols>
    <col min="1" max="1" width="6.6640625" style="10" hidden="1" customWidth="1"/>
    <col min="2" max="2" width="6.99609375" style="10" customWidth="1"/>
    <col min="3" max="3" width="43.99609375" style="10" customWidth="1"/>
    <col min="4" max="4" width="9.99609375" style="10" customWidth="1"/>
    <col min="5" max="5" width="10.88671875" style="10" customWidth="1"/>
    <col min="6" max="6" width="7.4453125" style="10" customWidth="1"/>
    <col min="7" max="7" width="9.77734375" style="10" customWidth="1"/>
    <col min="8" max="8" width="13.77734375" style="70" hidden="1" customWidth="1"/>
    <col min="9" max="10" width="12.3359375" style="70" hidden="1" customWidth="1"/>
    <col min="11" max="11" width="14.5546875" style="70" hidden="1" customWidth="1"/>
    <col min="12" max="12" width="12.3359375" style="70" hidden="1" customWidth="1"/>
    <col min="13" max="13" width="10.88671875" style="70" hidden="1" customWidth="1"/>
    <col min="14" max="14" width="13.88671875" style="70" hidden="1" customWidth="1"/>
    <col min="15" max="15" width="11.4453125" style="70" customWidth="1"/>
    <col min="16" max="16" width="13.3359375" style="70" customWidth="1"/>
    <col min="17" max="17" width="16.4453125" style="69" customWidth="1"/>
    <col min="18" max="16384" width="11.4453125" style="10" customWidth="1"/>
  </cols>
  <sheetData>
    <row r="1" spans="2:20" ht="19.5" customHeight="1">
      <c r="B1" s="28" t="s">
        <v>0</v>
      </c>
      <c r="Q1" s="75"/>
      <c r="T1" s="10" t="s">
        <v>1</v>
      </c>
    </row>
    <row r="2" spans="2:17" ht="17.25" customHeight="1">
      <c r="B2" s="28" t="s">
        <v>251</v>
      </c>
      <c r="Q2" s="75"/>
    </row>
    <row r="3" spans="2:17" ht="17.25" customHeight="1">
      <c r="B3" s="29" t="s">
        <v>252</v>
      </c>
      <c r="Q3" s="75"/>
    </row>
    <row r="4" spans="3:17" ht="15.75" customHeight="1" thickBot="1">
      <c r="C4" s="37">
        <v>40799.46628321759</v>
      </c>
      <c r="Q4" s="75"/>
    </row>
    <row r="5" spans="1:17" ht="17.25" customHeight="1" thickBot="1">
      <c r="A5" s="1"/>
      <c r="B5" s="2"/>
      <c r="C5" s="3"/>
      <c r="D5" s="258" t="s">
        <v>254</v>
      </c>
      <c r="E5" s="259"/>
      <c r="F5" s="259"/>
      <c r="G5" s="260"/>
      <c r="H5" s="249" t="s">
        <v>253</v>
      </c>
      <c r="I5" s="250"/>
      <c r="J5" s="250"/>
      <c r="K5" s="250"/>
      <c r="L5" s="250"/>
      <c r="M5" s="251"/>
      <c r="N5" s="76"/>
      <c r="O5" s="92"/>
      <c r="P5" s="266" t="s">
        <v>265</v>
      </c>
      <c r="Q5" s="261" t="s">
        <v>260</v>
      </c>
    </row>
    <row r="6" spans="1:17" ht="17.25" customHeight="1">
      <c r="A6" s="6" t="s">
        <v>3</v>
      </c>
      <c r="B6" s="4" t="s">
        <v>1</v>
      </c>
      <c r="C6" s="30" t="s">
        <v>150</v>
      </c>
      <c r="D6" s="269" t="s">
        <v>163</v>
      </c>
      <c r="E6" s="272" t="s">
        <v>149</v>
      </c>
      <c r="F6" s="252" t="s">
        <v>2</v>
      </c>
      <c r="G6" s="255" t="s">
        <v>164</v>
      </c>
      <c r="H6" s="240">
        <v>2011</v>
      </c>
      <c r="I6" s="241"/>
      <c r="J6" s="242"/>
      <c r="K6" s="68"/>
      <c r="L6" s="275">
        <v>2012</v>
      </c>
      <c r="M6" s="275"/>
      <c r="N6" s="266" t="s">
        <v>258</v>
      </c>
      <c r="O6" s="267" t="s">
        <v>263</v>
      </c>
      <c r="P6" s="267"/>
      <c r="Q6" s="262"/>
    </row>
    <row r="7" spans="1:17" ht="15.75" customHeight="1" thickBot="1">
      <c r="A7" s="6"/>
      <c r="B7" s="4"/>
      <c r="C7" s="30"/>
      <c r="D7" s="270"/>
      <c r="E7" s="273"/>
      <c r="F7" s="253"/>
      <c r="G7" s="256"/>
      <c r="H7" s="243"/>
      <c r="I7" s="244"/>
      <c r="J7" s="245"/>
      <c r="K7" s="91"/>
      <c r="L7" s="276"/>
      <c r="M7" s="276"/>
      <c r="N7" s="267"/>
      <c r="O7" s="267"/>
      <c r="P7" s="267"/>
      <c r="Q7" s="262"/>
    </row>
    <row r="8" spans="1:17" ht="17.25" customHeight="1" hidden="1">
      <c r="A8" s="7" t="s">
        <v>4</v>
      </c>
      <c r="B8" s="8" t="s">
        <v>1</v>
      </c>
      <c r="C8" s="9" t="s">
        <v>1</v>
      </c>
      <c r="D8" s="271"/>
      <c r="E8" s="274"/>
      <c r="F8" s="254"/>
      <c r="G8" s="257"/>
      <c r="H8" s="246"/>
      <c r="I8" s="247"/>
      <c r="J8" s="248"/>
      <c r="K8" s="91"/>
      <c r="L8" s="104"/>
      <c r="M8" s="105"/>
      <c r="N8" s="267"/>
      <c r="O8" s="93"/>
      <c r="P8" s="267"/>
      <c r="Q8" s="262"/>
    </row>
    <row r="9" spans="1:17" ht="27.75" customHeight="1" thickBot="1">
      <c r="A9" s="7"/>
      <c r="B9" s="62"/>
      <c r="C9" s="63"/>
      <c r="D9" s="65"/>
      <c r="E9" s="66"/>
      <c r="F9" s="67"/>
      <c r="G9" s="67"/>
      <c r="H9" s="120" t="s">
        <v>262</v>
      </c>
      <c r="I9" s="106" t="s">
        <v>261</v>
      </c>
      <c r="J9" s="107" t="s">
        <v>257</v>
      </c>
      <c r="K9" s="74" t="s">
        <v>259</v>
      </c>
      <c r="L9" s="106" t="s">
        <v>255</v>
      </c>
      <c r="M9" s="108" t="s">
        <v>256</v>
      </c>
      <c r="N9" s="268"/>
      <c r="O9" s="94"/>
      <c r="P9" s="268"/>
      <c r="Q9" s="263"/>
    </row>
    <row r="10" spans="1:17" ht="12" customHeight="1">
      <c r="A10" s="38"/>
      <c r="B10" s="16"/>
      <c r="C10" s="17"/>
      <c r="D10" s="17"/>
      <c r="E10" s="17"/>
      <c r="F10" s="17"/>
      <c r="G10" s="17"/>
      <c r="H10" s="109"/>
      <c r="I10" s="30"/>
      <c r="J10" s="30"/>
      <c r="K10" s="30"/>
      <c r="L10" s="30"/>
      <c r="M10" s="30"/>
      <c r="N10" s="30"/>
      <c r="O10" s="30"/>
      <c r="P10" s="30"/>
      <c r="Q10" s="64"/>
    </row>
    <row r="11" spans="1:17" ht="17.25" customHeight="1">
      <c r="A11" s="13"/>
      <c r="B11" s="11" t="s">
        <v>138</v>
      </c>
      <c r="C11" s="40"/>
      <c r="D11" s="40"/>
      <c r="E11" s="40"/>
      <c r="F11" s="40"/>
      <c r="G11" s="40"/>
      <c r="H11" s="110"/>
      <c r="I11" s="30"/>
      <c r="J11" s="30"/>
      <c r="K11" s="30"/>
      <c r="L11" s="30"/>
      <c r="M11" s="95"/>
      <c r="N11" s="95"/>
      <c r="O11" s="95"/>
      <c r="P11" s="95"/>
      <c r="Q11" s="77"/>
    </row>
    <row r="12" spans="1:17" ht="17.25" customHeight="1">
      <c r="A12" s="41" t="s">
        <v>5</v>
      </c>
      <c r="B12" s="42">
        <v>1</v>
      </c>
      <c r="C12" s="15" t="s">
        <v>207</v>
      </c>
      <c r="D12" s="45">
        <v>2908</v>
      </c>
      <c r="E12" s="45">
        <v>2895</v>
      </c>
      <c r="F12" s="23">
        <v>0.99</v>
      </c>
      <c r="G12" s="45">
        <v>13</v>
      </c>
      <c r="H12" s="111">
        <v>17</v>
      </c>
      <c r="I12" s="78">
        <v>0</v>
      </c>
      <c r="J12" s="78"/>
      <c r="K12" s="78">
        <f>SUM(I12:J12)</f>
        <v>0</v>
      </c>
      <c r="L12" s="78">
        <v>0</v>
      </c>
      <c r="M12" s="112">
        <v>0</v>
      </c>
      <c r="N12" s="96">
        <f>SUM(K12:M12)</f>
        <v>0</v>
      </c>
      <c r="O12" s="96">
        <v>0</v>
      </c>
      <c r="P12" s="96">
        <v>0</v>
      </c>
      <c r="Q12" s="79">
        <f>H12+N12+O12+P12</f>
        <v>17</v>
      </c>
    </row>
    <row r="13" spans="1:17" ht="17.25" customHeight="1">
      <c r="A13" s="41" t="s">
        <v>6</v>
      </c>
      <c r="B13" s="42">
        <v>2</v>
      </c>
      <c r="C13" s="15" t="s">
        <v>7</v>
      </c>
      <c r="D13" s="45">
        <v>185</v>
      </c>
      <c r="E13" s="45">
        <v>76</v>
      </c>
      <c r="F13" s="23">
        <v>0.41081081081081083</v>
      </c>
      <c r="G13" s="45">
        <v>109</v>
      </c>
      <c r="H13" s="111">
        <v>12</v>
      </c>
      <c r="I13" s="78">
        <v>3</v>
      </c>
      <c r="J13" s="78">
        <v>2</v>
      </c>
      <c r="K13" s="78">
        <f aca="true" t="shared" si="0" ref="K13:K18">SUM(I13:J13)</f>
        <v>5</v>
      </c>
      <c r="L13" s="78">
        <v>9</v>
      </c>
      <c r="M13" s="84">
        <v>0</v>
      </c>
      <c r="N13" s="96">
        <f aca="true" t="shared" si="1" ref="N13:N18">SUM(K13:M13)</f>
        <v>14</v>
      </c>
      <c r="O13" s="96">
        <v>25</v>
      </c>
      <c r="P13" s="96">
        <v>3</v>
      </c>
      <c r="Q13" s="79">
        <f aca="true" t="shared" si="2" ref="Q13:Q18">H13+N13+O13+P13</f>
        <v>54</v>
      </c>
    </row>
    <row r="14" spans="1:17" ht="17.25" customHeight="1">
      <c r="A14" s="41" t="s">
        <v>8</v>
      </c>
      <c r="B14" s="42">
        <v>3</v>
      </c>
      <c r="C14" s="15" t="s">
        <v>9</v>
      </c>
      <c r="D14" s="45">
        <v>991</v>
      </c>
      <c r="E14" s="45">
        <v>946</v>
      </c>
      <c r="F14" s="23">
        <v>0.9545913218970736</v>
      </c>
      <c r="G14" s="45">
        <v>45</v>
      </c>
      <c r="H14" s="111">
        <v>15</v>
      </c>
      <c r="I14" s="80">
        <v>2</v>
      </c>
      <c r="J14" s="80">
        <v>3</v>
      </c>
      <c r="K14" s="80">
        <f t="shared" si="0"/>
        <v>5</v>
      </c>
      <c r="L14" s="78">
        <v>22</v>
      </c>
      <c r="M14" s="84">
        <v>0</v>
      </c>
      <c r="N14" s="96">
        <f t="shared" si="1"/>
        <v>27</v>
      </c>
      <c r="O14" s="96">
        <v>9</v>
      </c>
      <c r="P14" s="96">
        <v>1</v>
      </c>
      <c r="Q14" s="79">
        <f t="shared" si="2"/>
        <v>52</v>
      </c>
    </row>
    <row r="15" spans="1:17" ht="17.25" customHeight="1">
      <c r="A15" s="41" t="s">
        <v>10</v>
      </c>
      <c r="B15" s="42">
        <v>4</v>
      </c>
      <c r="C15" s="15" t="s">
        <v>190</v>
      </c>
      <c r="D15" s="45">
        <v>211</v>
      </c>
      <c r="E15" s="45">
        <v>114</v>
      </c>
      <c r="F15" s="23">
        <v>0.5402843601895735</v>
      </c>
      <c r="G15" s="45">
        <v>97</v>
      </c>
      <c r="H15" s="111">
        <v>4</v>
      </c>
      <c r="I15" s="78">
        <v>0</v>
      </c>
      <c r="J15" s="78"/>
      <c r="K15" s="78">
        <f t="shared" si="0"/>
        <v>0</v>
      </c>
      <c r="L15" s="78">
        <v>24</v>
      </c>
      <c r="M15" s="84">
        <v>0</v>
      </c>
      <c r="N15" s="96">
        <f t="shared" si="1"/>
        <v>24</v>
      </c>
      <c r="O15" s="96">
        <v>0</v>
      </c>
      <c r="P15" s="96">
        <v>10</v>
      </c>
      <c r="Q15" s="79">
        <f t="shared" si="2"/>
        <v>38</v>
      </c>
    </row>
    <row r="16" spans="1:17" ht="17.25" customHeight="1">
      <c r="A16" s="41" t="s">
        <v>11</v>
      </c>
      <c r="B16" s="42">
        <v>5</v>
      </c>
      <c r="C16" s="15" t="s">
        <v>208</v>
      </c>
      <c r="D16" s="45">
        <v>1454</v>
      </c>
      <c r="E16" s="45">
        <v>1400</v>
      </c>
      <c r="F16" s="23">
        <v>0.9628610729023384</v>
      </c>
      <c r="G16" s="45">
        <v>54</v>
      </c>
      <c r="H16" s="111">
        <v>0</v>
      </c>
      <c r="I16" s="78">
        <v>21</v>
      </c>
      <c r="J16" s="78"/>
      <c r="K16" s="78">
        <f t="shared" si="0"/>
        <v>21</v>
      </c>
      <c r="L16" s="78">
        <v>31</v>
      </c>
      <c r="M16" s="84">
        <v>15</v>
      </c>
      <c r="N16" s="96">
        <f t="shared" si="1"/>
        <v>67</v>
      </c>
      <c r="O16" s="96">
        <v>2</v>
      </c>
      <c r="P16" s="96">
        <v>8</v>
      </c>
      <c r="Q16" s="79">
        <f t="shared" si="2"/>
        <v>77</v>
      </c>
    </row>
    <row r="17" spans="1:17" ht="18.75">
      <c r="A17" s="41" t="s">
        <v>12</v>
      </c>
      <c r="B17" s="42">
        <v>6</v>
      </c>
      <c r="C17" s="43" t="s">
        <v>234</v>
      </c>
      <c r="D17" s="45">
        <v>1641</v>
      </c>
      <c r="E17" s="45">
        <v>1615</v>
      </c>
      <c r="F17" s="23">
        <v>0.9841560024375381</v>
      </c>
      <c r="G17" s="45">
        <v>26</v>
      </c>
      <c r="H17" s="111">
        <v>11</v>
      </c>
      <c r="I17" s="78">
        <v>0</v>
      </c>
      <c r="J17" s="78"/>
      <c r="K17" s="78">
        <f t="shared" si="0"/>
        <v>0</v>
      </c>
      <c r="L17" s="78">
        <v>17</v>
      </c>
      <c r="M17" s="84">
        <v>6</v>
      </c>
      <c r="N17" s="96">
        <f t="shared" si="1"/>
        <v>23</v>
      </c>
      <c r="O17" s="96">
        <v>4</v>
      </c>
      <c r="P17" s="96">
        <v>8</v>
      </c>
      <c r="Q17" s="79">
        <f t="shared" si="2"/>
        <v>46</v>
      </c>
    </row>
    <row r="18" spans="1:17" ht="15.75">
      <c r="A18" s="38"/>
      <c r="B18" s="14"/>
      <c r="C18" s="15" t="s">
        <v>13</v>
      </c>
      <c r="D18" s="45">
        <v>7390</v>
      </c>
      <c r="E18" s="45">
        <v>7046</v>
      </c>
      <c r="F18" s="23">
        <v>0.9534506089309879</v>
      </c>
      <c r="G18" s="45">
        <v>344</v>
      </c>
      <c r="H18" s="111">
        <f>SUM(H12:H17)</f>
        <v>59</v>
      </c>
      <c r="I18" s="111">
        <f>SUM(I12:I17)</f>
        <v>26</v>
      </c>
      <c r="J18" s="111">
        <f>SUM(J12:J17)</f>
        <v>5</v>
      </c>
      <c r="K18" s="78">
        <f t="shared" si="0"/>
        <v>31</v>
      </c>
      <c r="L18" s="113">
        <f>SUM(L12:L17)</f>
        <v>103</v>
      </c>
      <c r="M18" s="114">
        <f>SUM(M12:M17)</f>
        <v>21</v>
      </c>
      <c r="N18" s="96">
        <f t="shared" si="1"/>
        <v>155</v>
      </c>
      <c r="O18" s="96">
        <f>SUM(O12:O17)</f>
        <v>40</v>
      </c>
      <c r="P18" s="96">
        <f>SUM(P12:P17)</f>
        <v>30</v>
      </c>
      <c r="Q18" s="79">
        <f t="shared" si="2"/>
        <v>284</v>
      </c>
    </row>
    <row r="19" spans="1:17" ht="15.75">
      <c r="A19" s="18"/>
      <c r="B19" s="16"/>
      <c r="C19" s="17"/>
      <c r="D19" s="46"/>
      <c r="E19" s="46"/>
      <c r="F19" s="46"/>
      <c r="G19" s="46"/>
      <c r="H19" s="85"/>
      <c r="I19" s="81"/>
      <c r="J19" s="81"/>
      <c r="K19" s="81"/>
      <c r="L19" s="81"/>
      <c r="M19" s="97"/>
      <c r="N19" s="97"/>
      <c r="O19" s="97"/>
      <c r="P19" s="97"/>
      <c r="Q19" s="264"/>
    </row>
    <row r="20" spans="1:17" ht="15.75">
      <c r="A20" s="13"/>
      <c r="B20" s="11" t="s">
        <v>139</v>
      </c>
      <c r="C20" s="40"/>
      <c r="D20" s="47"/>
      <c r="E20" s="47"/>
      <c r="F20" s="47"/>
      <c r="G20" s="47"/>
      <c r="H20" s="115"/>
      <c r="I20" s="82"/>
      <c r="J20" s="82"/>
      <c r="K20" s="82"/>
      <c r="L20" s="82"/>
      <c r="M20" s="98"/>
      <c r="N20" s="98"/>
      <c r="O20" s="98"/>
      <c r="P20" s="98"/>
      <c r="Q20" s="265"/>
    </row>
    <row r="21" spans="1:17" ht="18.75">
      <c r="A21" s="41" t="s">
        <v>14</v>
      </c>
      <c r="B21" s="42">
        <v>7</v>
      </c>
      <c r="C21" s="43" t="s">
        <v>203</v>
      </c>
      <c r="D21" s="45">
        <v>22</v>
      </c>
      <c r="E21" s="45">
        <v>11</v>
      </c>
      <c r="F21" s="23">
        <v>0.5</v>
      </c>
      <c r="G21" s="45">
        <v>11</v>
      </c>
      <c r="H21" s="111">
        <v>7</v>
      </c>
      <c r="I21" s="78">
        <v>0</v>
      </c>
      <c r="J21" s="78"/>
      <c r="K21" s="78">
        <f>SUM(I21:J21)</f>
        <v>0</v>
      </c>
      <c r="L21" s="78">
        <v>7</v>
      </c>
      <c r="M21" s="84">
        <v>0</v>
      </c>
      <c r="N21" s="99">
        <f>SUM(K21:M21)</f>
        <v>7</v>
      </c>
      <c r="O21" s="99">
        <v>0</v>
      </c>
      <c r="P21" s="99">
        <v>0</v>
      </c>
      <c r="Q21" s="79">
        <f>H21+N21+O21+P21</f>
        <v>14</v>
      </c>
    </row>
    <row r="22" spans="1:17" s="35" customFormat="1" ht="18.75">
      <c r="A22" s="57" t="s">
        <v>15</v>
      </c>
      <c r="B22" s="58">
        <v>8</v>
      </c>
      <c r="C22" s="59" t="s">
        <v>235</v>
      </c>
      <c r="D22" s="45">
        <v>142</v>
      </c>
      <c r="E22" s="45">
        <v>77</v>
      </c>
      <c r="F22" s="60">
        <v>0.5422535211267606</v>
      </c>
      <c r="G22" s="49">
        <v>65</v>
      </c>
      <c r="H22" s="111">
        <v>9</v>
      </c>
      <c r="I22" s="78">
        <v>4</v>
      </c>
      <c r="J22" s="78"/>
      <c r="K22" s="78">
        <f aca="true" t="shared" si="3" ref="K22:K28">SUM(I22:J22)</f>
        <v>4</v>
      </c>
      <c r="L22" s="78">
        <v>27</v>
      </c>
      <c r="M22" s="84">
        <v>0</v>
      </c>
      <c r="N22" s="99">
        <f aca="true" t="shared" si="4" ref="N22:N28">SUM(K22:M22)</f>
        <v>31</v>
      </c>
      <c r="O22" s="99">
        <v>0</v>
      </c>
      <c r="P22" s="99">
        <v>0</v>
      </c>
      <c r="Q22" s="79">
        <f aca="true" t="shared" si="5" ref="Q22:Q28">H22+N22+O22+P22</f>
        <v>40</v>
      </c>
    </row>
    <row r="23" spans="1:17" ht="15.75">
      <c r="A23" s="41" t="s">
        <v>16</v>
      </c>
      <c r="B23" s="42">
        <v>9</v>
      </c>
      <c r="C23" s="15" t="s">
        <v>17</v>
      </c>
      <c r="D23" s="45">
        <v>1027</v>
      </c>
      <c r="E23" s="45">
        <v>565</v>
      </c>
      <c r="F23" s="23">
        <v>0.5501460564751705</v>
      </c>
      <c r="G23" s="45">
        <v>462</v>
      </c>
      <c r="H23" s="111">
        <v>3</v>
      </c>
      <c r="I23" s="78">
        <v>9</v>
      </c>
      <c r="J23" s="78"/>
      <c r="K23" s="78">
        <f t="shared" si="3"/>
        <v>9</v>
      </c>
      <c r="L23" s="78">
        <v>44</v>
      </c>
      <c r="M23" s="84">
        <v>41</v>
      </c>
      <c r="N23" s="99">
        <f t="shared" si="4"/>
        <v>94</v>
      </c>
      <c r="O23" s="99">
        <v>27</v>
      </c>
      <c r="P23" s="99">
        <v>5</v>
      </c>
      <c r="Q23" s="79">
        <f t="shared" si="5"/>
        <v>129</v>
      </c>
    </row>
    <row r="24" spans="1:17" ht="15.75">
      <c r="A24" s="41" t="s">
        <v>18</v>
      </c>
      <c r="B24" s="42">
        <v>10</v>
      </c>
      <c r="C24" s="15" t="s">
        <v>210</v>
      </c>
      <c r="D24" s="45">
        <v>187</v>
      </c>
      <c r="E24" s="45">
        <v>34</v>
      </c>
      <c r="F24" s="23">
        <v>0.18181818181818182</v>
      </c>
      <c r="G24" s="45">
        <v>153</v>
      </c>
      <c r="H24" s="111">
        <v>15</v>
      </c>
      <c r="I24" s="78">
        <v>4</v>
      </c>
      <c r="J24" s="78"/>
      <c r="K24" s="78">
        <f t="shared" si="3"/>
        <v>4</v>
      </c>
      <c r="L24" s="78">
        <v>22</v>
      </c>
      <c r="M24" s="112">
        <v>11</v>
      </c>
      <c r="N24" s="99">
        <f t="shared" si="4"/>
        <v>37</v>
      </c>
      <c r="O24" s="99">
        <v>0</v>
      </c>
      <c r="P24" s="99">
        <v>29</v>
      </c>
      <c r="Q24" s="79">
        <f t="shared" si="5"/>
        <v>81</v>
      </c>
    </row>
    <row r="25" spans="1:17" s="35" customFormat="1" ht="18.75">
      <c r="A25" s="57" t="s">
        <v>19</v>
      </c>
      <c r="B25" s="58">
        <v>11</v>
      </c>
      <c r="C25" s="59" t="s">
        <v>236</v>
      </c>
      <c r="D25" s="45">
        <v>258</v>
      </c>
      <c r="E25" s="45">
        <v>77</v>
      </c>
      <c r="F25" s="60">
        <v>0.29844961240310075</v>
      </c>
      <c r="G25" s="49">
        <v>181</v>
      </c>
      <c r="H25" s="111">
        <v>0</v>
      </c>
      <c r="I25" s="78">
        <v>0</v>
      </c>
      <c r="J25" s="78"/>
      <c r="K25" s="78">
        <f t="shared" si="3"/>
        <v>0</v>
      </c>
      <c r="L25" s="78">
        <v>20</v>
      </c>
      <c r="M25" s="84">
        <v>0</v>
      </c>
      <c r="N25" s="99">
        <f t="shared" si="4"/>
        <v>20</v>
      </c>
      <c r="O25" s="99">
        <v>3</v>
      </c>
      <c r="P25" s="99">
        <v>11</v>
      </c>
      <c r="Q25" s="79">
        <f t="shared" si="5"/>
        <v>34</v>
      </c>
    </row>
    <row r="26" spans="1:17" s="35" customFormat="1" ht="18.75">
      <c r="A26" s="57" t="s">
        <v>20</v>
      </c>
      <c r="B26" s="58">
        <v>12</v>
      </c>
      <c r="C26" s="59" t="s">
        <v>237</v>
      </c>
      <c r="D26" s="45">
        <v>109</v>
      </c>
      <c r="E26" s="45">
        <v>35</v>
      </c>
      <c r="F26" s="60">
        <v>0.3211009174311927</v>
      </c>
      <c r="G26" s="49">
        <v>74</v>
      </c>
      <c r="H26" s="111">
        <v>27</v>
      </c>
      <c r="I26" s="78">
        <v>21</v>
      </c>
      <c r="J26" s="78"/>
      <c r="K26" s="78">
        <f t="shared" si="3"/>
        <v>21</v>
      </c>
      <c r="L26" s="78">
        <v>4</v>
      </c>
      <c r="M26" s="84">
        <v>7</v>
      </c>
      <c r="N26" s="99">
        <f t="shared" si="4"/>
        <v>32</v>
      </c>
      <c r="O26" s="99">
        <v>0</v>
      </c>
      <c r="P26" s="99">
        <v>10</v>
      </c>
      <c r="Q26" s="79">
        <f t="shared" si="5"/>
        <v>69</v>
      </c>
    </row>
    <row r="27" spans="1:17" ht="15.75">
      <c r="A27" s="41" t="s">
        <v>21</v>
      </c>
      <c r="B27" s="42">
        <v>13</v>
      </c>
      <c r="C27" s="15" t="s">
        <v>204</v>
      </c>
      <c r="D27" s="45">
        <v>11</v>
      </c>
      <c r="E27" s="45">
        <v>11</v>
      </c>
      <c r="F27" s="23">
        <v>1</v>
      </c>
      <c r="G27" s="45">
        <v>0</v>
      </c>
      <c r="H27" s="111">
        <v>38</v>
      </c>
      <c r="I27" s="78">
        <v>0</v>
      </c>
      <c r="J27" s="78"/>
      <c r="K27" s="78">
        <f t="shared" si="3"/>
        <v>0</v>
      </c>
      <c r="L27" s="78">
        <v>22</v>
      </c>
      <c r="M27" s="84">
        <v>11</v>
      </c>
      <c r="N27" s="99">
        <f t="shared" si="4"/>
        <v>33</v>
      </c>
      <c r="O27" s="99">
        <v>3</v>
      </c>
      <c r="P27" s="99">
        <v>5</v>
      </c>
      <c r="Q27" s="79">
        <f t="shared" si="5"/>
        <v>79</v>
      </c>
    </row>
    <row r="28" spans="1:17" ht="15.75">
      <c r="A28" s="38"/>
      <c r="B28" s="14"/>
      <c r="C28" s="15" t="s">
        <v>13</v>
      </c>
      <c r="D28" s="45">
        <v>1756</v>
      </c>
      <c r="E28" s="45">
        <v>810</v>
      </c>
      <c r="F28" s="23">
        <v>0.4612756264236902</v>
      </c>
      <c r="G28" s="45">
        <v>946</v>
      </c>
      <c r="H28" s="111">
        <f>SUM(H21:H27)</f>
        <v>99</v>
      </c>
      <c r="I28" s="111">
        <f>SUM(I21:I27)</f>
        <v>38</v>
      </c>
      <c r="J28" s="111">
        <f>SUM(J21:J27)</f>
        <v>0</v>
      </c>
      <c r="K28" s="78">
        <f t="shared" si="3"/>
        <v>38</v>
      </c>
      <c r="L28" s="111">
        <f>SUM(L21:L27)</f>
        <v>146</v>
      </c>
      <c r="M28" s="116">
        <f>SUM(M21:M27)</f>
        <v>70</v>
      </c>
      <c r="N28" s="99">
        <f t="shared" si="4"/>
        <v>254</v>
      </c>
      <c r="O28" s="96">
        <f>SUM(O22:O27)</f>
        <v>33</v>
      </c>
      <c r="P28" s="96">
        <f>SUM(P21:P27)</f>
        <v>60</v>
      </c>
      <c r="Q28" s="79">
        <f t="shared" si="5"/>
        <v>446</v>
      </c>
    </row>
    <row r="29" spans="1:17" ht="15.75">
      <c r="A29" s="18"/>
      <c r="B29" s="16"/>
      <c r="C29" s="39"/>
      <c r="D29" s="46"/>
      <c r="E29" s="46"/>
      <c r="F29" s="27"/>
      <c r="G29" s="46"/>
      <c r="H29" s="85"/>
      <c r="I29" s="85"/>
      <c r="J29" s="85"/>
      <c r="K29" s="83"/>
      <c r="L29" s="85"/>
      <c r="M29" s="85"/>
      <c r="N29" s="85"/>
      <c r="O29" s="85"/>
      <c r="P29" s="85"/>
      <c r="Q29" s="79"/>
    </row>
    <row r="30" spans="1:16" ht="15.75">
      <c r="A30" s="18"/>
      <c r="B30" s="12" t="s">
        <v>22</v>
      </c>
      <c r="C30" s="17"/>
      <c r="D30" s="46"/>
      <c r="E30" s="46"/>
      <c r="F30" s="46"/>
      <c r="G30" s="46"/>
      <c r="H30" s="83"/>
      <c r="I30" s="83"/>
      <c r="J30" s="83"/>
      <c r="K30" s="83"/>
      <c r="L30" s="83"/>
      <c r="M30" s="89"/>
      <c r="N30" s="89"/>
      <c r="O30" s="89"/>
      <c r="P30" s="89"/>
    </row>
    <row r="31" spans="1:17" ht="18.75">
      <c r="A31" s="18"/>
      <c r="B31" s="42">
        <v>14</v>
      </c>
      <c r="C31" s="15" t="s">
        <v>238</v>
      </c>
      <c r="D31" s="45">
        <v>62</v>
      </c>
      <c r="E31" s="45">
        <v>29</v>
      </c>
      <c r="F31" s="23">
        <v>0.46774193548387094</v>
      </c>
      <c r="G31" s="45">
        <v>33</v>
      </c>
      <c r="H31" s="111">
        <v>8</v>
      </c>
      <c r="I31" s="78">
        <v>0</v>
      </c>
      <c r="J31" s="78"/>
      <c r="K31" s="78">
        <f aca="true" t="shared" si="6" ref="K31:K36">SUM(I31:J31)</f>
        <v>0</v>
      </c>
      <c r="L31" s="78">
        <v>4</v>
      </c>
      <c r="M31" s="84">
        <v>4</v>
      </c>
      <c r="N31" s="84">
        <f aca="true" t="shared" si="7" ref="N31:N36">SUM(K31:M31)</f>
        <v>8</v>
      </c>
      <c r="O31" s="103">
        <v>2</v>
      </c>
      <c r="P31" s="103">
        <v>0</v>
      </c>
      <c r="Q31" s="79">
        <f aca="true" t="shared" si="8" ref="Q31:Q36">H31+N31+O31+P31</f>
        <v>18</v>
      </c>
    </row>
    <row r="32" spans="1:17" ht="18.75">
      <c r="A32" s="18"/>
      <c r="B32" s="42">
        <v>15</v>
      </c>
      <c r="C32" s="15" t="s">
        <v>239</v>
      </c>
      <c r="D32" s="45">
        <v>2569</v>
      </c>
      <c r="E32" s="45">
        <v>1973</v>
      </c>
      <c r="F32" s="23">
        <v>0.7680031140521604</v>
      </c>
      <c r="G32" s="45">
        <v>596</v>
      </c>
      <c r="H32" s="111">
        <v>0</v>
      </c>
      <c r="I32" s="78">
        <v>25</v>
      </c>
      <c r="J32" s="78">
        <v>4</v>
      </c>
      <c r="K32" s="78">
        <f t="shared" si="6"/>
        <v>29</v>
      </c>
      <c r="L32" s="78">
        <v>90</v>
      </c>
      <c r="M32" s="84">
        <v>20</v>
      </c>
      <c r="N32" s="84">
        <f t="shared" si="7"/>
        <v>139</v>
      </c>
      <c r="O32" s="99">
        <v>15</v>
      </c>
      <c r="P32" s="99">
        <v>0</v>
      </c>
      <c r="Q32" s="79">
        <f t="shared" si="8"/>
        <v>154</v>
      </c>
    </row>
    <row r="33" spans="1:17" ht="15.75">
      <c r="A33" s="18"/>
      <c r="B33" s="42">
        <v>16</v>
      </c>
      <c r="C33" s="15" t="s">
        <v>162</v>
      </c>
      <c r="D33" s="45">
        <v>1872</v>
      </c>
      <c r="E33" s="45">
        <v>1036</v>
      </c>
      <c r="F33" s="23">
        <v>0.5534188034188035</v>
      </c>
      <c r="G33" s="45">
        <v>836</v>
      </c>
      <c r="H33" s="111">
        <v>7</v>
      </c>
      <c r="I33" s="78">
        <v>15</v>
      </c>
      <c r="J33" s="78">
        <v>72</v>
      </c>
      <c r="K33" s="78">
        <f t="shared" si="6"/>
        <v>87</v>
      </c>
      <c r="L33" s="78">
        <v>174</v>
      </c>
      <c r="M33" s="84">
        <v>40</v>
      </c>
      <c r="N33" s="84">
        <f t="shared" si="7"/>
        <v>301</v>
      </c>
      <c r="O33" s="99">
        <v>15</v>
      </c>
      <c r="P33" s="99">
        <v>8</v>
      </c>
      <c r="Q33" s="79">
        <f t="shared" si="8"/>
        <v>331</v>
      </c>
    </row>
    <row r="34" spans="1:17" ht="18.75">
      <c r="A34" s="18"/>
      <c r="B34" s="42">
        <v>17</v>
      </c>
      <c r="C34" s="51" t="s">
        <v>240</v>
      </c>
      <c r="D34" s="45">
        <v>274</v>
      </c>
      <c r="E34" s="45">
        <v>70</v>
      </c>
      <c r="F34" s="23">
        <v>0.25547445255474455</v>
      </c>
      <c r="G34" s="45">
        <v>204</v>
      </c>
      <c r="H34" s="111">
        <v>11</v>
      </c>
      <c r="I34" s="78">
        <v>0</v>
      </c>
      <c r="J34" s="78">
        <v>41</v>
      </c>
      <c r="K34" s="78">
        <f t="shared" si="6"/>
        <v>41</v>
      </c>
      <c r="L34" s="78">
        <v>17</v>
      </c>
      <c r="M34" s="84">
        <v>9</v>
      </c>
      <c r="N34" s="84">
        <f t="shared" si="7"/>
        <v>67</v>
      </c>
      <c r="O34" s="99">
        <v>0</v>
      </c>
      <c r="P34" s="99">
        <v>10</v>
      </c>
      <c r="Q34" s="79">
        <f t="shared" si="8"/>
        <v>88</v>
      </c>
    </row>
    <row r="35" spans="1:17" ht="18.75">
      <c r="A35" s="18"/>
      <c r="B35" s="42">
        <v>18</v>
      </c>
      <c r="C35" s="15" t="s">
        <v>227</v>
      </c>
      <c r="D35" s="45">
        <v>238</v>
      </c>
      <c r="E35" s="45">
        <v>180</v>
      </c>
      <c r="F35" s="23">
        <v>0.7563025210084033</v>
      </c>
      <c r="G35" s="45">
        <v>58</v>
      </c>
      <c r="H35" s="111">
        <v>10</v>
      </c>
      <c r="I35" s="78">
        <v>12</v>
      </c>
      <c r="J35" s="78"/>
      <c r="K35" s="78">
        <f t="shared" si="6"/>
        <v>12</v>
      </c>
      <c r="L35" s="78">
        <v>40</v>
      </c>
      <c r="M35" s="84">
        <v>0</v>
      </c>
      <c r="N35" s="84">
        <f t="shared" si="7"/>
        <v>52</v>
      </c>
      <c r="O35" s="99">
        <v>4</v>
      </c>
      <c r="P35" s="99">
        <v>16</v>
      </c>
      <c r="Q35" s="79">
        <f t="shared" si="8"/>
        <v>82</v>
      </c>
    </row>
    <row r="36" spans="1:17" ht="15.75">
      <c r="A36" s="18"/>
      <c r="B36" s="14"/>
      <c r="C36" s="15" t="s">
        <v>23</v>
      </c>
      <c r="D36" s="45">
        <v>5015</v>
      </c>
      <c r="E36" s="45">
        <v>3288</v>
      </c>
      <c r="F36" s="23">
        <v>0.6556331006979063</v>
      </c>
      <c r="G36" s="45">
        <v>1727</v>
      </c>
      <c r="H36" s="111">
        <f>SUM(H31:H35)</f>
        <v>36</v>
      </c>
      <c r="I36" s="111">
        <f>SUM(I31:I35)</f>
        <v>52</v>
      </c>
      <c r="J36" s="111">
        <f>SUM(J31:J35)</f>
        <v>117</v>
      </c>
      <c r="K36" s="78">
        <f t="shared" si="6"/>
        <v>169</v>
      </c>
      <c r="L36" s="111">
        <f>SUM(L31:L35)</f>
        <v>325</v>
      </c>
      <c r="M36" s="116">
        <f>SUM(M31:M35)</f>
        <v>73</v>
      </c>
      <c r="N36" s="84">
        <f t="shared" si="7"/>
        <v>567</v>
      </c>
      <c r="O36" s="96">
        <f>SUM(O31:O35)</f>
        <v>36</v>
      </c>
      <c r="P36" s="96">
        <f>SUM(P31:P35)</f>
        <v>34</v>
      </c>
      <c r="Q36" s="79">
        <f t="shared" si="8"/>
        <v>673</v>
      </c>
    </row>
    <row r="37" spans="1:16" ht="15.75">
      <c r="A37" s="18"/>
      <c r="B37" s="71"/>
      <c r="C37" s="72"/>
      <c r="D37" s="47"/>
      <c r="E37" s="47"/>
      <c r="F37" s="73"/>
      <c r="G37" s="47"/>
      <c r="H37" s="117"/>
      <c r="I37" s="85"/>
      <c r="J37" s="85"/>
      <c r="K37" s="83"/>
      <c r="L37" s="85"/>
      <c r="M37" s="85"/>
      <c r="N37" s="85"/>
      <c r="O37" s="85"/>
      <c r="P37" s="85"/>
    </row>
    <row r="38" spans="1:16" ht="15.75">
      <c r="A38" s="13"/>
      <c r="B38" s="11" t="s">
        <v>140</v>
      </c>
      <c r="C38" s="40"/>
      <c r="D38" s="47"/>
      <c r="E38" s="47"/>
      <c r="F38" s="47"/>
      <c r="G38" s="47"/>
      <c r="H38" s="115"/>
      <c r="I38" s="83"/>
      <c r="J38" s="83"/>
      <c r="K38" s="83"/>
      <c r="L38" s="83"/>
      <c r="M38" s="89"/>
      <c r="N38" s="89"/>
      <c r="O38" s="89"/>
      <c r="P38" s="89"/>
    </row>
    <row r="39" spans="1:17" ht="15.75">
      <c r="A39" s="41" t="s">
        <v>38</v>
      </c>
      <c r="B39" s="42">
        <v>19</v>
      </c>
      <c r="C39" s="15" t="s">
        <v>165</v>
      </c>
      <c r="D39" s="45">
        <v>334</v>
      </c>
      <c r="E39" s="45">
        <v>177</v>
      </c>
      <c r="F39" s="23">
        <v>0.5299401197604791</v>
      </c>
      <c r="G39" s="45">
        <v>157</v>
      </c>
      <c r="H39" s="111">
        <v>18</v>
      </c>
      <c r="I39" s="78">
        <v>3</v>
      </c>
      <c r="J39" s="78"/>
      <c r="K39" s="78">
        <f>SUM(I39:J39)</f>
        <v>3</v>
      </c>
      <c r="L39" s="78">
        <v>17</v>
      </c>
      <c r="M39" s="84">
        <v>0</v>
      </c>
      <c r="N39" s="84">
        <f>SUM(K39:M39)</f>
        <v>20</v>
      </c>
      <c r="O39" s="103">
        <v>47</v>
      </c>
      <c r="P39" s="103">
        <v>2</v>
      </c>
      <c r="Q39" s="79">
        <f>H39+N39+O39+P39</f>
        <v>87</v>
      </c>
    </row>
    <row r="40" spans="1:17" ht="15.75">
      <c r="A40" s="41" t="s">
        <v>24</v>
      </c>
      <c r="B40" s="42">
        <v>20</v>
      </c>
      <c r="C40" s="15" t="s">
        <v>191</v>
      </c>
      <c r="D40" s="45">
        <v>1701</v>
      </c>
      <c r="E40" s="45">
        <v>1649</v>
      </c>
      <c r="F40" s="23">
        <v>0.969429747207525</v>
      </c>
      <c r="G40" s="45">
        <v>52</v>
      </c>
      <c r="H40" s="111">
        <v>49</v>
      </c>
      <c r="I40" s="78">
        <v>0</v>
      </c>
      <c r="J40" s="78"/>
      <c r="K40" s="78">
        <f aca="true" t="shared" si="9" ref="K40:K53">SUM(I40:J40)</f>
        <v>0</v>
      </c>
      <c r="L40" s="78">
        <v>63</v>
      </c>
      <c r="M40" s="84">
        <v>7</v>
      </c>
      <c r="N40" s="84">
        <f aca="true" t="shared" si="10" ref="N40:N53">SUM(K40:M40)</f>
        <v>70</v>
      </c>
      <c r="O40" s="99">
        <v>6</v>
      </c>
      <c r="P40" s="99">
        <v>15</v>
      </c>
      <c r="Q40" s="79">
        <f aca="true" t="shared" si="11" ref="Q40:Q53">H40+N40+O40+P40</f>
        <v>140</v>
      </c>
    </row>
    <row r="41" spans="1:17" ht="15.75">
      <c r="A41" s="41" t="s">
        <v>25</v>
      </c>
      <c r="B41" s="42">
        <v>21</v>
      </c>
      <c r="C41" s="15" t="s">
        <v>211</v>
      </c>
      <c r="D41" s="45">
        <v>156</v>
      </c>
      <c r="E41" s="45">
        <v>147</v>
      </c>
      <c r="F41" s="23">
        <v>0.9423076923076923</v>
      </c>
      <c r="G41" s="45">
        <v>9</v>
      </c>
      <c r="H41" s="111">
        <v>8</v>
      </c>
      <c r="I41" s="78">
        <v>0</v>
      </c>
      <c r="J41" s="78"/>
      <c r="K41" s="78">
        <f t="shared" si="9"/>
        <v>0</v>
      </c>
      <c r="L41" s="78">
        <v>12</v>
      </c>
      <c r="M41" s="84">
        <v>0</v>
      </c>
      <c r="N41" s="84">
        <f t="shared" si="10"/>
        <v>12</v>
      </c>
      <c r="O41" s="99">
        <v>0</v>
      </c>
      <c r="P41" s="99">
        <v>0</v>
      </c>
      <c r="Q41" s="79">
        <f t="shared" si="11"/>
        <v>20</v>
      </c>
    </row>
    <row r="42" spans="1:17" ht="15.75">
      <c r="A42" s="41" t="s">
        <v>26</v>
      </c>
      <c r="B42" s="42">
        <v>22</v>
      </c>
      <c r="C42" s="15" t="s">
        <v>212</v>
      </c>
      <c r="D42" s="45">
        <v>110</v>
      </c>
      <c r="E42" s="45">
        <v>85</v>
      </c>
      <c r="F42" s="23">
        <v>0.7727272727272727</v>
      </c>
      <c r="G42" s="45">
        <v>25</v>
      </c>
      <c r="H42" s="111">
        <v>10</v>
      </c>
      <c r="I42" s="78">
        <v>0</v>
      </c>
      <c r="J42" s="78"/>
      <c r="K42" s="78">
        <f t="shared" si="9"/>
        <v>0</v>
      </c>
      <c r="L42" s="78">
        <v>18</v>
      </c>
      <c r="M42" s="84">
        <v>0</v>
      </c>
      <c r="N42" s="84">
        <f t="shared" si="10"/>
        <v>18</v>
      </c>
      <c r="O42" s="99">
        <v>0</v>
      </c>
      <c r="P42" s="99">
        <v>11</v>
      </c>
      <c r="Q42" s="79">
        <f t="shared" si="11"/>
        <v>39</v>
      </c>
    </row>
    <row r="43" spans="1:17" ht="15.75">
      <c r="A43" s="41" t="s">
        <v>27</v>
      </c>
      <c r="B43" s="42">
        <v>23</v>
      </c>
      <c r="C43" s="15" t="s">
        <v>192</v>
      </c>
      <c r="D43" s="45">
        <v>102</v>
      </c>
      <c r="E43" s="45">
        <v>12</v>
      </c>
      <c r="F43" s="23">
        <v>0.11764705882352941</v>
      </c>
      <c r="G43" s="45">
        <v>90</v>
      </c>
      <c r="H43" s="111">
        <v>17</v>
      </c>
      <c r="I43" s="78">
        <v>0</v>
      </c>
      <c r="J43" s="78"/>
      <c r="K43" s="78">
        <f t="shared" si="9"/>
        <v>0</v>
      </c>
      <c r="L43" s="78">
        <v>35</v>
      </c>
      <c r="M43" s="84">
        <v>1</v>
      </c>
      <c r="N43" s="84">
        <f t="shared" si="10"/>
        <v>36</v>
      </c>
      <c r="O43" s="99">
        <v>7</v>
      </c>
      <c r="P43" s="99">
        <v>0</v>
      </c>
      <c r="Q43" s="79">
        <f t="shared" si="11"/>
        <v>60</v>
      </c>
    </row>
    <row r="44" spans="1:17" ht="15.75">
      <c r="A44" s="44"/>
      <c r="B44" s="14"/>
      <c r="C44" s="15" t="s">
        <v>166</v>
      </c>
      <c r="D44" s="45">
        <v>96</v>
      </c>
      <c r="E44" s="45">
        <v>52</v>
      </c>
      <c r="F44" s="23">
        <v>0.5416666666666666</v>
      </c>
      <c r="G44" s="45">
        <v>44</v>
      </c>
      <c r="H44" s="111">
        <v>0</v>
      </c>
      <c r="I44" s="78">
        <v>1</v>
      </c>
      <c r="J44" s="78"/>
      <c r="K44" s="78">
        <f t="shared" si="9"/>
        <v>1</v>
      </c>
      <c r="L44" s="78">
        <v>24</v>
      </c>
      <c r="M44" s="84">
        <v>0</v>
      </c>
      <c r="N44" s="84">
        <f t="shared" si="10"/>
        <v>25</v>
      </c>
      <c r="O44" s="99">
        <v>0</v>
      </c>
      <c r="P44" s="99">
        <v>3</v>
      </c>
      <c r="Q44" s="79">
        <f t="shared" si="11"/>
        <v>28</v>
      </c>
    </row>
    <row r="45" spans="1:17" s="22" customFormat="1" ht="15.75">
      <c r="A45" s="52" t="s">
        <v>28</v>
      </c>
      <c r="B45" s="53">
        <v>24</v>
      </c>
      <c r="C45" s="54" t="s">
        <v>205</v>
      </c>
      <c r="D45" s="45">
        <v>10</v>
      </c>
      <c r="E45" s="45">
        <v>3</v>
      </c>
      <c r="F45" s="56">
        <v>0.3</v>
      </c>
      <c r="G45" s="55">
        <v>7</v>
      </c>
      <c r="H45" s="111">
        <v>0</v>
      </c>
      <c r="I45" s="78">
        <v>0</v>
      </c>
      <c r="J45" s="78"/>
      <c r="K45" s="78">
        <f t="shared" si="9"/>
        <v>0</v>
      </c>
      <c r="L45" s="78">
        <v>0</v>
      </c>
      <c r="M45" s="84">
        <v>0</v>
      </c>
      <c r="N45" s="84">
        <f t="shared" si="10"/>
        <v>0</v>
      </c>
      <c r="O45" s="99">
        <v>0</v>
      </c>
      <c r="P45" s="99">
        <v>0</v>
      </c>
      <c r="Q45" s="79">
        <f t="shared" si="11"/>
        <v>0</v>
      </c>
    </row>
    <row r="46" spans="1:17" s="35" customFormat="1" ht="18.75">
      <c r="A46" s="57" t="s">
        <v>29</v>
      </c>
      <c r="B46" s="58">
        <v>25</v>
      </c>
      <c r="C46" s="59" t="s">
        <v>209</v>
      </c>
      <c r="D46" s="45">
        <v>9</v>
      </c>
      <c r="E46" s="45">
        <v>0</v>
      </c>
      <c r="F46" s="60">
        <v>0</v>
      </c>
      <c r="G46" s="49">
        <v>9</v>
      </c>
      <c r="H46" s="111">
        <v>0</v>
      </c>
      <c r="I46" s="78">
        <v>0</v>
      </c>
      <c r="J46" s="78"/>
      <c r="K46" s="78">
        <f t="shared" si="9"/>
        <v>0</v>
      </c>
      <c r="L46" s="78">
        <v>4</v>
      </c>
      <c r="M46" s="84">
        <v>0</v>
      </c>
      <c r="N46" s="84">
        <f t="shared" si="10"/>
        <v>4</v>
      </c>
      <c r="O46" s="99">
        <v>0</v>
      </c>
      <c r="P46" s="99">
        <v>0</v>
      </c>
      <c r="Q46" s="79">
        <f t="shared" si="11"/>
        <v>4</v>
      </c>
    </row>
    <row r="47" spans="1:17" ht="15.75">
      <c r="A47" s="41" t="s">
        <v>30</v>
      </c>
      <c r="B47" s="42">
        <v>26</v>
      </c>
      <c r="C47" s="15" t="s">
        <v>216</v>
      </c>
      <c r="D47" s="45">
        <v>187</v>
      </c>
      <c r="E47" s="45">
        <v>187</v>
      </c>
      <c r="F47" s="23">
        <v>1</v>
      </c>
      <c r="G47" s="45">
        <v>0</v>
      </c>
      <c r="H47" s="111">
        <v>11</v>
      </c>
      <c r="I47" s="78">
        <v>0</v>
      </c>
      <c r="J47" s="78"/>
      <c r="K47" s="78">
        <f t="shared" si="9"/>
        <v>0</v>
      </c>
      <c r="L47" s="78">
        <v>11</v>
      </c>
      <c r="M47" s="112">
        <v>0</v>
      </c>
      <c r="N47" s="84">
        <f t="shared" si="10"/>
        <v>11</v>
      </c>
      <c r="O47" s="99">
        <v>0</v>
      </c>
      <c r="P47" s="99">
        <v>7</v>
      </c>
      <c r="Q47" s="79">
        <f t="shared" si="11"/>
        <v>29</v>
      </c>
    </row>
    <row r="48" spans="1:17" ht="18.75">
      <c r="A48" s="41" t="s">
        <v>31</v>
      </c>
      <c r="B48" s="42">
        <v>27</v>
      </c>
      <c r="C48" s="15" t="s">
        <v>188</v>
      </c>
      <c r="D48" s="45">
        <v>1007</v>
      </c>
      <c r="E48" s="45">
        <v>1007</v>
      </c>
      <c r="F48" s="23">
        <v>1</v>
      </c>
      <c r="G48" s="45">
        <v>0</v>
      </c>
      <c r="H48" s="111">
        <v>0</v>
      </c>
      <c r="I48" s="78">
        <v>0</v>
      </c>
      <c r="J48" s="78"/>
      <c r="K48" s="78">
        <f t="shared" si="9"/>
        <v>0</v>
      </c>
      <c r="L48" s="78">
        <v>12</v>
      </c>
      <c r="M48" s="84">
        <v>0</v>
      </c>
      <c r="N48" s="84">
        <f t="shared" si="10"/>
        <v>12</v>
      </c>
      <c r="O48" s="99">
        <v>0</v>
      </c>
      <c r="P48" s="99">
        <v>0</v>
      </c>
      <c r="Q48" s="79">
        <f t="shared" si="11"/>
        <v>12</v>
      </c>
    </row>
    <row r="49" spans="1:17" s="22" customFormat="1" ht="18.75">
      <c r="A49" s="52" t="s">
        <v>32</v>
      </c>
      <c r="B49" s="53">
        <v>28</v>
      </c>
      <c r="C49" s="54" t="s">
        <v>241</v>
      </c>
      <c r="D49" s="45">
        <v>0</v>
      </c>
      <c r="E49" s="45">
        <v>0</v>
      </c>
      <c r="F49" s="56">
        <v>0</v>
      </c>
      <c r="G49" s="55">
        <v>0</v>
      </c>
      <c r="H49" s="111">
        <v>0</v>
      </c>
      <c r="I49" s="78">
        <v>1</v>
      </c>
      <c r="J49" s="78"/>
      <c r="K49" s="78">
        <f t="shared" si="9"/>
        <v>1</v>
      </c>
      <c r="L49" s="78">
        <v>0</v>
      </c>
      <c r="M49" s="84">
        <v>0</v>
      </c>
      <c r="N49" s="84">
        <f t="shared" si="10"/>
        <v>1</v>
      </c>
      <c r="O49" s="99">
        <v>0</v>
      </c>
      <c r="P49" s="99">
        <v>0</v>
      </c>
      <c r="Q49" s="79">
        <f t="shared" si="11"/>
        <v>1</v>
      </c>
    </row>
    <row r="50" spans="1:17" ht="15.75">
      <c r="A50" s="41" t="s">
        <v>33</v>
      </c>
      <c r="B50" s="42">
        <v>29</v>
      </c>
      <c r="C50" s="15" t="s">
        <v>213</v>
      </c>
      <c r="D50" s="45">
        <v>356</v>
      </c>
      <c r="E50" s="45">
        <v>352</v>
      </c>
      <c r="F50" s="23">
        <v>0.9887640449438202</v>
      </c>
      <c r="G50" s="45">
        <v>4</v>
      </c>
      <c r="H50" s="111">
        <v>12</v>
      </c>
      <c r="I50" s="78">
        <v>0</v>
      </c>
      <c r="J50" s="78"/>
      <c r="K50" s="78">
        <f t="shared" si="9"/>
        <v>0</v>
      </c>
      <c r="L50" s="78">
        <v>15</v>
      </c>
      <c r="M50" s="112">
        <v>0</v>
      </c>
      <c r="N50" s="84">
        <f t="shared" si="10"/>
        <v>15</v>
      </c>
      <c r="O50" s="99">
        <v>7</v>
      </c>
      <c r="P50" s="99">
        <v>1</v>
      </c>
      <c r="Q50" s="79">
        <f t="shared" si="11"/>
        <v>35</v>
      </c>
    </row>
    <row r="51" spans="1:17" ht="15.75">
      <c r="A51" s="41" t="s">
        <v>34</v>
      </c>
      <c r="B51" s="42">
        <v>30</v>
      </c>
      <c r="C51" s="15" t="s">
        <v>35</v>
      </c>
      <c r="D51" s="45">
        <v>145</v>
      </c>
      <c r="E51" s="45">
        <v>81</v>
      </c>
      <c r="F51" s="23">
        <v>0.5586206896551724</v>
      </c>
      <c r="G51" s="45">
        <v>64</v>
      </c>
      <c r="H51" s="111">
        <v>9</v>
      </c>
      <c r="I51" s="78">
        <v>6</v>
      </c>
      <c r="J51" s="78"/>
      <c r="K51" s="78">
        <f t="shared" si="9"/>
        <v>6</v>
      </c>
      <c r="L51" s="78">
        <v>10</v>
      </c>
      <c r="M51" s="84">
        <v>0</v>
      </c>
      <c r="N51" s="84">
        <f t="shared" si="10"/>
        <v>16</v>
      </c>
      <c r="O51" s="99">
        <v>0</v>
      </c>
      <c r="P51" s="99">
        <v>0</v>
      </c>
      <c r="Q51" s="79">
        <f t="shared" si="11"/>
        <v>25</v>
      </c>
    </row>
    <row r="52" spans="1:17" ht="15.75">
      <c r="A52" s="41" t="s">
        <v>36</v>
      </c>
      <c r="B52" s="42">
        <v>31</v>
      </c>
      <c r="C52" s="15" t="s">
        <v>37</v>
      </c>
      <c r="D52" s="45">
        <v>227</v>
      </c>
      <c r="E52" s="45">
        <v>72</v>
      </c>
      <c r="F52" s="23">
        <v>0.31718061674008813</v>
      </c>
      <c r="G52" s="45">
        <v>155</v>
      </c>
      <c r="H52" s="111">
        <v>8</v>
      </c>
      <c r="I52" s="78">
        <v>0</v>
      </c>
      <c r="J52" s="78"/>
      <c r="K52" s="78">
        <f t="shared" si="9"/>
        <v>0</v>
      </c>
      <c r="L52" s="78">
        <v>8</v>
      </c>
      <c r="M52" s="84">
        <v>0</v>
      </c>
      <c r="N52" s="84">
        <f t="shared" si="10"/>
        <v>8</v>
      </c>
      <c r="O52" s="99">
        <v>0</v>
      </c>
      <c r="P52" s="99">
        <v>0</v>
      </c>
      <c r="Q52" s="79">
        <f t="shared" si="11"/>
        <v>16</v>
      </c>
    </row>
    <row r="53" spans="1:17" ht="16.5" thickBot="1">
      <c r="A53" s="38"/>
      <c r="B53" s="32"/>
      <c r="C53" s="33" t="s">
        <v>13</v>
      </c>
      <c r="D53" s="48">
        <v>4440</v>
      </c>
      <c r="E53" s="48">
        <v>3824</v>
      </c>
      <c r="F53" s="24">
        <v>0.8612612612612612</v>
      </c>
      <c r="G53" s="48">
        <v>616</v>
      </c>
      <c r="H53" s="87">
        <f>SUM(H39:H52)</f>
        <v>142</v>
      </c>
      <c r="I53" s="87">
        <f>SUM(I39:I52)</f>
        <v>11</v>
      </c>
      <c r="J53" s="87">
        <f>SUM(J39:J52)</f>
        <v>0</v>
      </c>
      <c r="K53" s="78">
        <f t="shared" si="9"/>
        <v>11</v>
      </c>
      <c r="L53" s="87">
        <f>SUM(L39:L52)</f>
        <v>229</v>
      </c>
      <c r="M53" s="88">
        <f>SUM(M39:M52)</f>
        <v>8</v>
      </c>
      <c r="N53" s="84">
        <f t="shared" si="10"/>
        <v>248</v>
      </c>
      <c r="O53" s="96">
        <f>SUM(O39:O52)</f>
        <v>67</v>
      </c>
      <c r="P53" s="96">
        <f>SUM(P39:P52)</f>
        <v>39</v>
      </c>
      <c r="Q53" s="79">
        <f t="shared" si="11"/>
        <v>496</v>
      </c>
    </row>
    <row r="54" spans="1:16" ht="15.75">
      <c r="A54" s="18"/>
      <c r="B54" s="16"/>
      <c r="C54" s="39"/>
      <c r="D54" s="46"/>
      <c r="E54" s="46"/>
      <c r="F54" s="27"/>
      <c r="G54" s="46"/>
      <c r="H54" s="85"/>
      <c r="I54" s="85"/>
      <c r="J54" s="85"/>
      <c r="K54" s="83"/>
      <c r="L54" s="85"/>
      <c r="M54" s="85"/>
      <c r="N54" s="85"/>
      <c r="O54" s="85"/>
      <c r="P54" s="85"/>
    </row>
    <row r="55" spans="1:16" ht="15.75">
      <c r="A55" s="13"/>
      <c r="B55" s="11" t="s">
        <v>136</v>
      </c>
      <c r="C55" s="40"/>
      <c r="D55" s="47"/>
      <c r="E55" s="47"/>
      <c r="F55" s="47"/>
      <c r="G55" s="47"/>
      <c r="H55" s="115"/>
      <c r="I55" s="83"/>
      <c r="J55" s="83"/>
      <c r="K55" s="83"/>
      <c r="L55" s="83"/>
      <c r="M55" s="89"/>
      <c r="N55" s="89"/>
      <c r="O55" s="89"/>
      <c r="P55" s="89"/>
    </row>
    <row r="56" spans="1:17" ht="15.75">
      <c r="A56" s="41" t="s">
        <v>39</v>
      </c>
      <c r="B56" s="42">
        <v>32</v>
      </c>
      <c r="C56" s="15" t="s">
        <v>157</v>
      </c>
      <c r="D56" s="45">
        <v>581</v>
      </c>
      <c r="E56" s="45">
        <v>452</v>
      </c>
      <c r="F56" s="23">
        <v>0.7779690189328744</v>
      </c>
      <c r="G56" s="45">
        <v>129</v>
      </c>
      <c r="H56" s="111">
        <v>10</v>
      </c>
      <c r="I56" s="78">
        <v>7</v>
      </c>
      <c r="J56" s="78"/>
      <c r="K56" s="78">
        <f aca="true" t="shared" si="12" ref="K56:K61">SUM(I56:J56)</f>
        <v>7</v>
      </c>
      <c r="L56" s="78">
        <v>22</v>
      </c>
      <c r="M56" s="84">
        <v>0</v>
      </c>
      <c r="N56" s="84">
        <f aca="true" t="shared" si="13" ref="N56:N61">SUM(K56:M56)</f>
        <v>29</v>
      </c>
      <c r="O56" s="103">
        <v>0</v>
      </c>
      <c r="P56" s="103">
        <v>0</v>
      </c>
      <c r="Q56" s="79">
        <f aca="true" t="shared" si="14" ref="Q56:Q61">H56+N56+O56+P56</f>
        <v>39</v>
      </c>
    </row>
    <row r="57" spans="1:17" ht="15.75">
      <c r="A57" s="41" t="s">
        <v>40</v>
      </c>
      <c r="B57" s="42">
        <v>33</v>
      </c>
      <c r="C57" s="43" t="s">
        <v>225</v>
      </c>
      <c r="D57" s="45">
        <v>728</v>
      </c>
      <c r="E57" s="45">
        <v>698</v>
      </c>
      <c r="F57" s="23">
        <v>0.9587912087912088</v>
      </c>
      <c r="G57" s="45">
        <v>30</v>
      </c>
      <c r="H57" s="111">
        <v>10</v>
      </c>
      <c r="I57" s="78">
        <v>0</v>
      </c>
      <c r="J57" s="78"/>
      <c r="K57" s="78">
        <f t="shared" si="12"/>
        <v>0</v>
      </c>
      <c r="L57" s="78">
        <v>17</v>
      </c>
      <c r="M57" s="112">
        <v>0</v>
      </c>
      <c r="N57" s="84">
        <f t="shared" si="13"/>
        <v>17</v>
      </c>
      <c r="O57" s="99">
        <v>0</v>
      </c>
      <c r="P57" s="99">
        <v>0</v>
      </c>
      <c r="Q57" s="79">
        <f t="shared" si="14"/>
        <v>27</v>
      </c>
    </row>
    <row r="58" spans="1:17" ht="15.75">
      <c r="A58" s="41" t="s">
        <v>41</v>
      </c>
      <c r="B58" s="42">
        <v>34</v>
      </c>
      <c r="C58" s="15" t="s">
        <v>42</v>
      </c>
      <c r="D58" s="45">
        <v>1460</v>
      </c>
      <c r="E58" s="45">
        <v>1416</v>
      </c>
      <c r="F58" s="23">
        <v>0.9698630136986301</v>
      </c>
      <c r="G58" s="45">
        <v>44</v>
      </c>
      <c r="H58" s="111">
        <v>4</v>
      </c>
      <c r="I58" s="78">
        <v>8</v>
      </c>
      <c r="J58" s="78"/>
      <c r="K58" s="78">
        <f t="shared" si="12"/>
        <v>8</v>
      </c>
      <c r="L58" s="78">
        <v>71</v>
      </c>
      <c r="M58" s="112">
        <v>7</v>
      </c>
      <c r="N58" s="84">
        <f t="shared" si="13"/>
        <v>86</v>
      </c>
      <c r="O58" s="99">
        <v>8</v>
      </c>
      <c r="P58" s="99">
        <v>0</v>
      </c>
      <c r="Q58" s="79">
        <f t="shared" si="14"/>
        <v>98</v>
      </c>
    </row>
    <row r="59" spans="1:17" ht="18.75">
      <c r="A59" s="41" t="s">
        <v>43</v>
      </c>
      <c r="B59" s="42">
        <v>35</v>
      </c>
      <c r="C59" s="15" t="s">
        <v>242</v>
      </c>
      <c r="D59" s="45">
        <v>1085</v>
      </c>
      <c r="E59" s="45">
        <v>768</v>
      </c>
      <c r="F59" s="23">
        <v>0.7078341013824885</v>
      </c>
      <c r="G59" s="45">
        <v>317</v>
      </c>
      <c r="H59" s="111">
        <v>0</v>
      </c>
      <c r="I59" s="78">
        <v>43</v>
      </c>
      <c r="J59" s="78"/>
      <c r="K59" s="78">
        <f t="shared" si="12"/>
        <v>43</v>
      </c>
      <c r="L59" s="78">
        <v>75</v>
      </c>
      <c r="M59" s="84">
        <v>0</v>
      </c>
      <c r="N59" s="84">
        <f t="shared" si="13"/>
        <v>118</v>
      </c>
      <c r="O59" s="99">
        <v>23</v>
      </c>
      <c r="P59" s="99">
        <v>3</v>
      </c>
      <c r="Q59" s="79">
        <f t="shared" si="14"/>
        <v>144</v>
      </c>
    </row>
    <row r="60" spans="1:17" ht="15.75">
      <c r="A60" s="41" t="s">
        <v>44</v>
      </c>
      <c r="B60" s="42">
        <v>36</v>
      </c>
      <c r="C60" s="15" t="s">
        <v>221</v>
      </c>
      <c r="D60" s="45">
        <v>899</v>
      </c>
      <c r="E60" s="45">
        <v>772</v>
      </c>
      <c r="F60" s="23">
        <v>0.8587319243604005</v>
      </c>
      <c r="G60" s="45">
        <v>127</v>
      </c>
      <c r="H60" s="111">
        <v>4</v>
      </c>
      <c r="I60" s="78">
        <v>0</v>
      </c>
      <c r="J60" s="78"/>
      <c r="K60" s="78">
        <f t="shared" si="12"/>
        <v>0</v>
      </c>
      <c r="L60" s="78">
        <v>22</v>
      </c>
      <c r="M60" s="84">
        <v>3</v>
      </c>
      <c r="N60" s="84">
        <f t="shared" si="13"/>
        <v>25</v>
      </c>
      <c r="O60" s="99">
        <v>2</v>
      </c>
      <c r="P60" s="99">
        <v>2</v>
      </c>
      <c r="Q60" s="79">
        <f t="shared" si="14"/>
        <v>33</v>
      </c>
    </row>
    <row r="61" spans="1:17" ht="15.75">
      <c r="A61" s="38"/>
      <c r="B61" s="14"/>
      <c r="C61" s="15" t="s">
        <v>13</v>
      </c>
      <c r="D61" s="45">
        <v>4753</v>
      </c>
      <c r="E61" s="45">
        <v>4106</v>
      </c>
      <c r="F61" s="23">
        <v>0.8638754470860509</v>
      </c>
      <c r="G61" s="45">
        <v>647</v>
      </c>
      <c r="H61" s="111">
        <f>SUM(H56:H60)</f>
        <v>28</v>
      </c>
      <c r="I61" s="111">
        <f>SUM(I56:I60)</f>
        <v>58</v>
      </c>
      <c r="J61" s="111">
        <f>SUM(J56:J60)</f>
        <v>0</v>
      </c>
      <c r="K61" s="78">
        <f t="shared" si="12"/>
        <v>58</v>
      </c>
      <c r="L61" s="111">
        <f>SUM(L56:L60)</f>
        <v>207</v>
      </c>
      <c r="M61" s="116">
        <f>SUM(M56:M60)</f>
        <v>10</v>
      </c>
      <c r="N61" s="84">
        <f t="shared" si="13"/>
        <v>275</v>
      </c>
      <c r="O61" s="96">
        <f>SUM(O56:O60)</f>
        <v>33</v>
      </c>
      <c r="P61" s="96">
        <f>SUM(P56:P60)</f>
        <v>5</v>
      </c>
      <c r="Q61" s="79">
        <f t="shared" si="14"/>
        <v>341</v>
      </c>
    </row>
    <row r="62" spans="1:16" ht="15.75">
      <c r="A62" s="18"/>
      <c r="B62" s="71"/>
      <c r="C62" s="72"/>
      <c r="D62" s="47"/>
      <c r="E62" s="47"/>
      <c r="F62" s="73"/>
      <c r="G62" s="47"/>
      <c r="H62" s="117"/>
      <c r="I62" s="85"/>
      <c r="J62" s="85"/>
      <c r="K62" s="83"/>
      <c r="L62" s="85"/>
      <c r="M62" s="85"/>
      <c r="N62" s="85"/>
      <c r="O62" s="85"/>
      <c r="P62" s="85"/>
    </row>
    <row r="63" spans="1:16" ht="15.75">
      <c r="A63" s="13"/>
      <c r="B63" s="11" t="s">
        <v>137</v>
      </c>
      <c r="C63" s="40"/>
      <c r="D63" s="47"/>
      <c r="E63" s="47"/>
      <c r="F63" s="47"/>
      <c r="G63" s="47"/>
      <c r="H63" s="115"/>
      <c r="I63" s="83"/>
      <c r="J63" s="83"/>
      <c r="K63" s="83"/>
      <c r="L63" s="83"/>
      <c r="M63" s="89"/>
      <c r="N63" s="89"/>
      <c r="O63" s="89"/>
      <c r="P63" s="89"/>
    </row>
    <row r="64" spans="1:17" ht="15.75">
      <c r="A64" s="41" t="s">
        <v>45</v>
      </c>
      <c r="B64" s="42">
        <v>37</v>
      </c>
      <c r="C64" s="15" t="s">
        <v>46</v>
      </c>
      <c r="D64" s="45">
        <v>17</v>
      </c>
      <c r="E64" s="45">
        <v>7</v>
      </c>
      <c r="F64" s="23">
        <v>0.4117647058823529</v>
      </c>
      <c r="G64" s="45">
        <v>10</v>
      </c>
      <c r="H64" s="111">
        <v>2</v>
      </c>
      <c r="I64" s="78">
        <v>4</v>
      </c>
      <c r="J64" s="78"/>
      <c r="K64" s="78">
        <f>SUM(I64:J64)</f>
        <v>4</v>
      </c>
      <c r="L64" s="78">
        <v>24</v>
      </c>
      <c r="M64" s="84">
        <v>22</v>
      </c>
      <c r="N64" s="84">
        <f>SUM(K64:M64)</f>
        <v>50</v>
      </c>
      <c r="O64" s="103">
        <v>0</v>
      </c>
      <c r="P64" s="103">
        <v>15</v>
      </c>
      <c r="Q64" s="79">
        <f>H64+N64+O64+P64</f>
        <v>67</v>
      </c>
    </row>
    <row r="65" spans="1:17" ht="15.75">
      <c r="A65" s="41" t="s">
        <v>47</v>
      </c>
      <c r="B65" s="42">
        <v>38</v>
      </c>
      <c r="C65" s="15" t="s">
        <v>170</v>
      </c>
      <c r="D65" s="45">
        <v>942</v>
      </c>
      <c r="E65" s="45">
        <v>437</v>
      </c>
      <c r="F65" s="23">
        <v>0.46390658174097665</v>
      </c>
      <c r="G65" s="45">
        <v>505</v>
      </c>
      <c r="H65" s="111">
        <v>30</v>
      </c>
      <c r="I65" s="78">
        <v>12</v>
      </c>
      <c r="J65" s="78"/>
      <c r="K65" s="78">
        <f aca="true" t="shared" si="15" ref="K65:K72">SUM(I65:J65)</f>
        <v>12</v>
      </c>
      <c r="L65" s="78">
        <v>25</v>
      </c>
      <c r="M65" s="84">
        <v>7</v>
      </c>
      <c r="N65" s="84">
        <f aca="true" t="shared" si="16" ref="N65:N72">SUM(K65:M65)</f>
        <v>44</v>
      </c>
      <c r="O65" s="99">
        <v>10</v>
      </c>
      <c r="P65" s="99">
        <v>39</v>
      </c>
      <c r="Q65" s="79">
        <f aca="true" t="shared" si="17" ref="Q65:Q72">H65+N65+O65+P65</f>
        <v>123</v>
      </c>
    </row>
    <row r="66" spans="1:17" ht="15.75">
      <c r="A66" s="41" t="s">
        <v>48</v>
      </c>
      <c r="B66" s="42">
        <v>39</v>
      </c>
      <c r="C66" s="15" t="s">
        <v>171</v>
      </c>
      <c r="D66" s="45">
        <v>2657</v>
      </c>
      <c r="E66" s="45">
        <v>1996</v>
      </c>
      <c r="F66" s="23">
        <v>0.7512231840421528</v>
      </c>
      <c r="G66" s="45">
        <v>661</v>
      </c>
      <c r="H66" s="111">
        <v>45</v>
      </c>
      <c r="I66" s="78">
        <v>40</v>
      </c>
      <c r="J66" s="78">
        <v>19</v>
      </c>
      <c r="K66" s="78">
        <f t="shared" si="15"/>
        <v>59</v>
      </c>
      <c r="L66" s="78">
        <v>182</v>
      </c>
      <c r="M66" s="84">
        <v>99</v>
      </c>
      <c r="N66" s="84">
        <f t="shared" si="16"/>
        <v>340</v>
      </c>
      <c r="O66" s="99">
        <v>58</v>
      </c>
      <c r="P66" s="99">
        <v>30</v>
      </c>
      <c r="Q66" s="79">
        <f t="shared" si="17"/>
        <v>473</v>
      </c>
    </row>
    <row r="67" spans="1:17" ht="15.75">
      <c r="A67" s="41" t="s">
        <v>49</v>
      </c>
      <c r="B67" s="42">
        <v>40</v>
      </c>
      <c r="C67" s="15" t="s">
        <v>50</v>
      </c>
      <c r="D67" s="45">
        <v>200</v>
      </c>
      <c r="E67" s="45">
        <v>133</v>
      </c>
      <c r="F67" s="23">
        <v>0.665</v>
      </c>
      <c r="G67" s="45">
        <v>67</v>
      </c>
      <c r="H67" s="111">
        <v>30</v>
      </c>
      <c r="I67" s="78">
        <v>0</v>
      </c>
      <c r="J67" s="78"/>
      <c r="K67" s="78">
        <f t="shared" si="15"/>
        <v>0</v>
      </c>
      <c r="L67" s="78">
        <v>35</v>
      </c>
      <c r="M67" s="84">
        <v>0</v>
      </c>
      <c r="N67" s="84">
        <f t="shared" si="16"/>
        <v>35</v>
      </c>
      <c r="O67" s="99">
        <v>0</v>
      </c>
      <c r="P67" s="99">
        <v>5</v>
      </c>
      <c r="Q67" s="79">
        <f t="shared" si="17"/>
        <v>70</v>
      </c>
    </row>
    <row r="68" spans="1:17" ht="15.75">
      <c r="A68" s="41" t="s">
        <v>51</v>
      </c>
      <c r="B68" s="42">
        <v>41</v>
      </c>
      <c r="C68" s="15" t="s">
        <v>52</v>
      </c>
      <c r="D68" s="45">
        <v>557</v>
      </c>
      <c r="E68" s="45">
        <v>387</v>
      </c>
      <c r="F68" s="23">
        <v>0.6947935368043088</v>
      </c>
      <c r="G68" s="45">
        <v>170</v>
      </c>
      <c r="H68" s="111">
        <v>4</v>
      </c>
      <c r="I68" s="78">
        <v>0</v>
      </c>
      <c r="J68" s="78"/>
      <c r="K68" s="78">
        <f t="shared" si="15"/>
        <v>0</v>
      </c>
      <c r="L68" s="78">
        <v>22</v>
      </c>
      <c r="M68" s="84">
        <v>15</v>
      </c>
      <c r="N68" s="84">
        <f t="shared" si="16"/>
        <v>37</v>
      </c>
      <c r="O68" s="99">
        <v>12</v>
      </c>
      <c r="P68" s="99">
        <v>25</v>
      </c>
      <c r="Q68" s="79">
        <f t="shared" si="17"/>
        <v>78</v>
      </c>
    </row>
    <row r="69" spans="1:17" ht="15.75">
      <c r="A69" s="41" t="s">
        <v>53</v>
      </c>
      <c r="B69" s="42">
        <v>42</v>
      </c>
      <c r="C69" s="15" t="s">
        <v>220</v>
      </c>
      <c r="D69" s="45">
        <v>383</v>
      </c>
      <c r="E69" s="45">
        <v>255</v>
      </c>
      <c r="F69" s="23">
        <v>0.6657963446475196</v>
      </c>
      <c r="G69" s="45">
        <v>128</v>
      </c>
      <c r="H69" s="111">
        <v>6</v>
      </c>
      <c r="I69" s="78">
        <v>20</v>
      </c>
      <c r="J69" s="78"/>
      <c r="K69" s="78">
        <f t="shared" si="15"/>
        <v>20</v>
      </c>
      <c r="L69" s="78">
        <v>24</v>
      </c>
      <c r="M69" s="84">
        <v>5</v>
      </c>
      <c r="N69" s="84">
        <f t="shared" si="16"/>
        <v>49</v>
      </c>
      <c r="O69" s="99">
        <v>0</v>
      </c>
      <c r="P69" s="99">
        <v>10</v>
      </c>
      <c r="Q69" s="79">
        <f t="shared" si="17"/>
        <v>65</v>
      </c>
    </row>
    <row r="70" spans="1:17" ht="15.75">
      <c r="A70" s="41" t="s">
        <v>54</v>
      </c>
      <c r="B70" s="42">
        <v>43</v>
      </c>
      <c r="C70" s="15" t="s">
        <v>193</v>
      </c>
      <c r="D70" s="45">
        <v>23</v>
      </c>
      <c r="E70" s="45">
        <v>2</v>
      </c>
      <c r="F70" s="23">
        <v>0.08695652173913043</v>
      </c>
      <c r="G70" s="45">
        <v>21</v>
      </c>
      <c r="H70" s="111">
        <v>4</v>
      </c>
      <c r="I70" s="78">
        <v>2</v>
      </c>
      <c r="J70" s="78">
        <v>19</v>
      </c>
      <c r="K70" s="78">
        <f t="shared" si="15"/>
        <v>21</v>
      </c>
      <c r="L70" s="78">
        <v>2</v>
      </c>
      <c r="M70" s="84">
        <v>0</v>
      </c>
      <c r="N70" s="84">
        <f t="shared" si="16"/>
        <v>23</v>
      </c>
      <c r="O70" s="99">
        <v>7</v>
      </c>
      <c r="P70" s="99">
        <v>0</v>
      </c>
      <c r="Q70" s="79">
        <f t="shared" si="17"/>
        <v>34</v>
      </c>
    </row>
    <row r="71" spans="1:17" ht="15.75">
      <c r="A71" s="41" t="s">
        <v>55</v>
      </c>
      <c r="B71" s="42">
        <v>44</v>
      </c>
      <c r="C71" s="15" t="s">
        <v>194</v>
      </c>
      <c r="D71" s="45">
        <v>1094</v>
      </c>
      <c r="E71" s="45">
        <v>300</v>
      </c>
      <c r="F71" s="23">
        <v>0.2742230347349177</v>
      </c>
      <c r="G71" s="45">
        <v>794</v>
      </c>
      <c r="H71" s="111">
        <v>0</v>
      </c>
      <c r="I71" s="78">
        <v>0</v>
      </c>
      <c r="J71" s="78"/>
      <c r="K71" s="78">
        <f t="shared" si="15"/>
        <v>0</v>
      </c>
      <c r="L71" s="78">
        <v>5</v>
      </c>
      <c r="M71" s="84">
        <v>3</v>
      </c>
      <c r="N71" s="84">
        <f t="shared" si="16"/>
        <v>8</v>
      </c>
      <c r="O71" s="99">
        <v>4</v>
      </c>
      <c r="P71" s="99">
        <v>0</v>
      </c>
      <c r="Q71" s="79">
        <f t="shared" si="17"/>
        <v>12</v>
      </c>
    </row>
    <row r="72" spans="1:17" ht="15.75">
      <c r="A72" s="38"/>
      <c r="B72" s="14"/>
      <c r="C72" s="15" t="s">
        <v>13</v>
      </c>
      <c r="D72" s="45">
        <v>5873</v>
      </c>
      <c r="E72" s="45">
        <v>3517</v>
      </c>
      <c r="F72" s="23">
        <v>0.5988421590328622</v>
      </c>
      <c r="G72" s="45">
        <v>2356</v>
      </c>
      <c r="H72" s="111">
        <f>SUM(H64:H71)</f>
        <v>121</v>
      </c>
      <c r="I72" s="111">
        <f>SUM(I64:I71)</f>
        <v>78</v>
      </c>
      <c r="J72" s="111">
        <f>SUM(J64:J71)</f>
        <v>38</v>
      </c>
      <c r="K72" s="78">
        <f t="shared" si="15"/>
        <v>116</v>
      </c>
      <c r="L72" s="111">
        <f>SUM(L64:L71)</f>
        <v>319</v>
      </c>
      <c r="M72" s="116">
        <f>SUM(M64:M71)</f>
        <v>151</v>
      </c>
      <c r="N72" s="84">
        <f t="shared" si="16"/>
        <v>586</v>
      </c>
      <c r="O72" s="96">
        <f>SUM(O64:O71)</f>
        <v>91</v>
      </c>
      <c r="P72" s="96">
        <f>SUM(P64:P71)</f>
        <v>124</v>
      </c>
      <c r="Q72" s="79">
        <f t="shared" si="17"/>
        <v>922</v>
      </c>
    </row>
    <row r="73" spans="1:16" ht="15.75">
      <c r="A73" s="18"/>
      <c r="B73" s="71"/>
      <c r="C73" s="72"/>
      <c r="D73" s="47"/>
      <c r="E73" s="47"/>
      <c r="F73" s="73"/>
      <c r="G73" s="47"/>
      <c r="H73" s="117"/>
      <c r="I73" s="85"/>
      <c r="J73" s="85"/>
      <c r="K73" s="83"/>
      <c r="L73" s="85"/>
      <c r="M73" s="85"/>
      <c r="N73" s="85"/>
      <c r="O73" s="85"/>
      <c r="P73" s="85"/>
    </row>
    <row r="74" spans="1:16" ht="15.75">
      <c r="A74" s="13"/>
      <c r="B74" s="11" t="s">
        <v>141</v>
      </c>
      <c r="C74" s="40"/>
      <c r="D74" s="47"/>
      <c r="E74" s="47"/>
      <c r="F74" s="47"/>
      <c r="G74" s="47"/>
      <c r="H74" s="115"/>
      <c r="I74" s="83"/>
      <c r="J74" s="83"/>
      <c r="K74" s="83"/>
      <c r="L74" s="83"/>
      <c r="M74" s="89"/>
      <c r="N74" s="89"/>
      <c r="O74" s="89"/>
      <c r="P74" s="89"/>
    </row>
    <row r="75" spans="1:17" ht="15.75">
      <c r="A75" s="41" t="s">
        <v>56</v>
      </c>
      <c r="B75" s="42">
        <v>45</v>
      </c>
      <c r="C75" s="15" t="s">
        <v>57</v>
      </c>
      <c r="D75" s="45">
        <v>290</v>
      </c>
      <c r="E75" s="45">
        <v>140</v>
      </c>
      <c r="F75" s="23">
        <v>0.4827586206896552</v>
      </c>
      <c r="G75" s="45">
        <v>150</v>
      </c>
      <c r="H75" s="111">
        <v>9</v>
      </c>
      <c r="I75" s="78">
        <v>19</v>
      </c>
      <c r="J75" s="78">
        <v>5</v>
      </c>
      <c r="K75" s="78">
        <f>SUM(I75:J75)</f>
        <v>24</v>
      </c>
      <c r="L75" s="78">
        <v>10</v>
      </c>
      <c r="M75" s="84">
        <v>0</v>
      </c>
      <c r="N75" s="84">
        <f>SUM(K75:M75)</f>
        <v>34</v>
      </c>
      <c r="O75" s="103">
        <v>0</v>
      </c>
      <c r="P75" s="103">
        <v>40</v>
      </c>
      <c r="Q75" s="79">
        <f>H75+N75+O75+P75</f>
        <v>83</v>
      </c>
    </row>
    <row r="76" spans="1:17" ht="15.75">
      <c r="A76" s="41" t="s">
        <v>58</v>
      </c>
      <c r="B76" s="42">
        <v>46</v>
      </c>
      <c r="C76" s="15" t="s">
        <v>152</v>
      </c>
      <c r="D76" s="45">
        <v>562</v>
      </c>
      <c r="E76" s="45">
        <v>267</v>
      </c>
      <c r="F76" s="23">
        <v>0.4750889679715303</v>
      </c>
      <c r="G76" s="45">
        <v>295</v>
      </c>
      <c r="H76" s="111">
        <v>5</v>
      </c>
      <c r="I76" s="78">
        <v>7</v>
      </c>
      <c r="J76" s="78"/>
      <c r="K76" s="78">
        <f aca="true" t="shared" si="18" ref="K76:K87">SUM(I76:J76)</f>
        <v>7</v>
      </c>
      <c r="L76" s="78">
        <v>7</v>
      </c>
      <c r="M76" s="84">
        <v>14</v>
      </c>
      <c r="N76" s="84">
        <f aca="true" t="shared" si="19" ref="N76:N87">SUM(K76:M76)</f>
        <v>28</v>
      </c>
      <c r="O76" s="99">
        <v>0</v>
      </c>
      <c r="P76" s="99">
        <v>0</v>
      </c>
      <c r="Q76" s="79">
        <f aca="true" t="shared" si="20" ref="Q76:Q86">H76+N76+O76+P76</f>
        <v>33</v>
      </c>
    </row>
    <row r="77" spans="1:17" s="35" customFormat="1" ht="15.75">
      <c r="A77" s="57" t="s">
        <v>59</v>
      </c>
      <c r="B77" s="58">
        <v>47</v>
      </c>
      <c r="C77" s="59" t="s">
        <v>189</v>
      </c>
      <c r="D77" s="45">
        <v>327</v>
      </c>
      <c r="E77" s="45">
        <v>254</v>
      </c>
      <c r="F77" s="60">
        <v>0.7767584097859327</v>
      </c>
      <c r="G77" s="49">
        <v>73</v>
      </c>
      <c r="H77" s="111">
        <v>0</v>
      </c>
      <c r="I77" s="78">
        <v>0</v>
      </c>
      <c r="J77" s="78"/>
      <c r="K77" s="78">
        <f t="shared" si="18"/>
        <v>0</v>
      </c>
      <c r="L77" s="78">
        <v>0</v>
      </c>
      <c r="M77" s="84">
        <v>0</v>
      </c>
      <c r="N77" s="84">
        <f t="shared" si="19"/>
        <v>0</v>
      </c>
      <c r="O77" s="99">
        <v>2</v>
      </c>
      <c r="P77" s="99">
        <v>14</v>
      </c>
      <c r="Q77" s="79">
        <f t="shared" si="20"/>
        <v>16</v>
      </c>
    </row>
    <row r="78" spans="1:17" s="35" customFormat="1" ht="18.75">
      <c r="A78" s="57" t="s">
        <v>60</v>
      </c>
      <c r="B78" s="58">
        <v>48</v>
      </c>
      <c r="C78" s="59" t="s">
        <v>243</v>
      </c>
      <c r="D78" s="45">
        <v>21</v>
      </c>
      <c r="E78" s="45">
        <v>7</v>
      </c>
      <c r="F78" s="60">
        <v>0.3333333333333333</v>
      </c>
      <c r="G78" s="49">
        <v>14</v>
      </c>
      <c r="H78" s="111">
        <v>0</v>
      </c>
      <c r="I78" s="78">
        <v>0</v>
      </c>
      <c r="J78" s="78"/>
      <c r="K78" s="78">
        <f t="shared" si="18"/>
        <v>0</v>
      </c>
      <c r="L78" s="78">
        <v>7</v>
      </c>
      <c r="M78" s="84">
        <v>0</v>
      </c>
      <c r="N78" s="84">
        <f t="shared" si="19"/>
        <v>7</v>
      </c>
      <c r="O78" s="99">
        <v>0</v>
      </c>
      <c r="P78" s="99">
        <v>0</v>
      </c>
      <c r="Q78" s="79">
        <f t="shared" si="20"/>
        <v>7</v>
      </c>
    </row>
    <row r="79" spans="1:17" s="35" customFormat="1" ht="15.75">
      <c r="A79" s="57" t="s">
        <v>61</v>
      </c>
      <c r="B79" s="58">
        <v>49</v>
      </c>
      <c r="C79" s="59" t="s">
        <v>195</v>
      </c>
      <c r="D79" s="45">
        <v>761</v>
      </c>
      <c r="E79" s="45">
        <v>360</v>
      </c>
      <c r="F79" s="60">
        <v>0.4730617608409987</v>
      </c>
      <c r="G79" s="49">
        <v>401</v>
      </c>
      <c r="H79" s="111">
        <v>21</v>
      </c>
      <c r="I79" s="78">
        <v>0</v>
      </c>
      <c r="J79" s="78"/>
      <c r="K79" s="78">
        <f t="shared" si="18"/>
        <v>0</v>
      </c>
      <c r="L79" s="78">
        <v>60</v>
      </c>
      <c r="M79" s="84">
        <v>0</v>
      </c>
      <c r="N79" s="84">
        <f t="shared" si="19"/>
        <v>60</v>
      </c>
      <c r="O79" s="99">
        <v>0</v>
      </c>
      <c r="P79" s="99">
        <v>0</v>
      </c>
      <c r="Q79" s="79">
        <f t="shared" si="20"/>
        <v>81</v>
      </c>
    </row>
    <row r="80" spans="1:17" ht="18.75">
      <c r="A80" s="41" t="s">
        <v>62</v>
      </c>
      <c r="B80" s="42">
        <v>50</v>
      </c>
      <c r="C80" s="15" t="s">
        <v>244</v>
      </c>
      <c r="D80" s="45">
        <v>276</v>
      </c>
      <c r="E80" s="45">
        <v>198</v>
      </c>
      <c r="F80" s="23">
        <v>0.717391304347826</v>
      </c>
      <c r="G80" s="45">
        <v>78</v>
      </c>
      <c r="H80" s="111">
        <v>6</v>
      </c>
      <c r="I80" s="78">
        <v>5</v>
      </c>
      <c r="J80" s="78"/>
      <c r="K80" s="78">
        <f t="shared" si="18"/>
        <v>5</v>
      </c>
      <c r="L80" s="78">
        <v>9</v>
      </c>
      <c r="M80" s="84">
        <v>17</v>
      </c>
      <c r="N80" s="84">
        <f t="shared" si="19"/>
        <v>31</v>
      </c>
      <c r="O80" s="99">
        <v>2</v>
      </c>
      <c r="P80" s="99">
        <v>0</v>
      </c>
      <c r="Q80" s="79">
        <f t="shared" si="20"/>
        <v>39</v>
      </c>
    </row>
    <row r="81" spans="1:17" ht="15.75">
      <c r="A81" s="41" t="s">
        <v>63</v>
      </c>
      <c r="B81" s="42">
        <v>51</v>
      </c>
      <c r="C81" s="15" t="s">
        <v>160</v>
      </c>
      <c r="D81" s="45">
        <v>1313</v>
      </c>
      <c r="E81" s="45">
        <v>293</v>
      </c>
      <c r="F81" s="23">
        <v>0.22315308453922314</v>
      </c>
      <c r="G81" s="45">
        <v>1020</v>
      </c>
      <c r="H81" s="111">
        <v>35</v>
      </c>
      <c r="I81" s="78">
        <v>8</v>
      </c>
      <c r="J81" s="78"/>
      <c r="K81" s="78">
        <f t="shared" si="18"/>
        <v>8</v>
      </c>
      <c r="L81" s="78">
        <v>99</v>
      </c>
      <c r="M81" s="84">
        <v>31</v>
      </c>
      <c r="N81" s="84">
        <f t="shared" si="19"/>
        <v>138</v>
      </c>
      <c r="O81" s="99">
        <v>0</v>
      </c>
      <c r="P81" s="99">
        <v>66</v>
      </c>
      <c r="Q81" s="79">
        <f t="shared" si="20"/>
        <v>239</v>
      </c>
    </row>
    <row r="82" spans="1:17" ht="15.75">
      <c r="A82" s="41" t="s">
        <v>64</v>
      </c>
      <c r="B82" s="42">
        <v>52</v>
      </c>
      <c r="C82" s="15" t="s">
        <v>222</v>
      </c>
      <c r="D82" s="45">
        <v>287</v>
      </c>
      <c r="E82" s="45">
        <v>15</v>
      </c>
      <c r="F82" s="23">
        <v>0.05226480836236934</v>
      </c>
      <c r="G82" s="45">
        <v>272</v>
      </c>
      <c r="H82" s="111">
        <v>14</v>
      </c>
      <c r="I82" s="78">
        <v>0</v>
      </c>
      <c r="J82" s="78"/>
      <c r="K82" s="78">
        <f t="shared" si="18"/>
        <v>0</v>
      </c>
      <c r="L82" s="78">
        <v>5</v>
      </c>
      <c r="M82" s="84">
        <v>0</v>
      </c>
      <c r="N82" s="84">
        <f t="shared" si="19"/>
        <v>5</v>
      </c>
      <c r="O82" s="99">
        <v>0</v>
      </c>
      <c r="P82" s="99">
        <v>0</v>
      </c>
      <c r="Q82" s="79">
        <f t="shared" si="20"/>
        <v>19</v>
      </c>
    </row>
    <row r="83" spans="1:17" ht="15.75">
      <c r="A83" s="41" t="s">
        <v>65</v>
      </c>
      <c r="B83" s="42">
        <v>53</v>
      </c>
      <c r="C83" s="15" t="s">
        <v>223</v>
      </c>
      <c r="D83" s="45">
        <v>91</v>
      </c>
      <c r="E83" s="45">
        <v>58</v>
      </c>
      <c r="F83" s="23">
        <v>0.6373626373626373</v>
      </c>
      <c r="G83" s="45">
        <v>33</v>
      </c>
      <c r="H83" s="111">
        <v>3</v>
      </c>
      <c r="I83" s="78">
        <v>0</v>
      </c>
      <c r="J83" s="78"/>
      <c r="K83" s="78">
        <f t="shared" si="18"/>
        <v>0</v>
      </c>
      <c r="L83" s="78">
        <v>0</v>
      </c>
      <c r="M83" s="84">
        <v>11</v>
      </c>
      <c r="N83" s="84">
        <f t="shared" si="19"/>
        <v>11</v>
      </c>
      <c r="O83" s="99">
        <v>0</v>
      </c>
      <c r="P83" s="99">
        <v>7</v>
      </c>
      <c r="Q83" s="79">
        <f t="shared" si="20"/>
        <v>21</v>
      </c>
    </row>
    <row r="84" spans="1:17" ht="15.75">
      <c r="A84" s="41" t="s">
        <v>66</v>
      </c>
      <c r="B84" s="42">
        <v>54</v>
      </c>
      <c r="C84" s="15" t="s">
        <v>245</v>
      </c>
      <c r="D84" s="45">
        <v>1466</v>
      </c>
      <c r="E84" s="45">
        <v>481</v>
      </c>
      <c r="F84" s="23">
        <v>0.3281036834924966</v>
      </c>
      <c r="G84" s="45">
        <v>985</v>
      </c>
      <c r="H84" s="111">
        <v>10</v>
      </c>
      <c r="I84" s="78">
        <v>13</v>
      </c>
      <c r="J84" s="78"/>
      <c r="K84" s="78">
        <f t="shared" si="18"/>
        <v>13</v>
      </c>
      <c r="L84" s="78">
        <v>51</v>
      </c>
      <c r="M84" s="84">
        <v>8</v>
      </c>
      <c r="N84" s="84">
        <f t="shared" si="19"/>
        <v>72</v>
      </c>
      <c r="O84" s="99">
        <v>5</v>
      </c>
      <c r="P84" s="99">
        <v>0</v>
      </c>
      <c r="Q84" s="79">
        <f t="shared" si="20"/>
        <v>87</v>
      </c>
    </row>
    <row r="85" spans="1:17" ht="18.75">
      <c r="A85" s="41" t="s">
        <v>67</v>
      </c>
      <c r="B85" s="42">
        <v>55</v>
      </c>
      <c r="C85" s="15" t="s">
        <v>246</v>
      </c>
      <c r="D85" s="45">
        <v>7</v>
      </c>
      <c r="E85" s="45">
        <v>5</v>
      </c>
      <c r="F85" s="23">
        <v>0.7142857142857143</v>
      </c>
      <c r="G85" s="45">
        <v>2</v>
      </c>
      <c r="H85" s="111">
        <v>1</v>
      </c>
      <c r="I85" s="78">
        <v>0</v>
      </c>
      <c r="J85" s="78"/>
      <c r="K85" s="78">
        <f t="shared" si="18"/>
        <v>0</v>
      </c>
      <c r="L85" s="78">
        <v>2</v>
      </c>
      <c r="M85" s="84">
        <v>0</v>
      </c>
      <c r="N85" s="84">
        <f t="shared" si="19"/>
        <v>2</v>
      </c>
      <c r="O85" s="99">
        <v>2</v>
      </c>
      <c r="P85" s="99">
        <v>0</v>
      </c>
      <c r="Q85" s="79">
        <f t="shared" si="20"/>
        <v>5</v>
      </c>
    </row>
    <row r="86" spans="1:17" ht="15.75">
      <c r="A86" s="38"/>
      <c r="B86" s="14"/>
      <c r="C86" s="15" t="s">
        <v>13</v>
      </c>
      <c r="D86" s="45">
        <v>5401</v>
      </c>
      <c r="E86" s="45">
        <v>2078</v>
      </c>
      <c r="F86" s="23">
        <v>0.3847435660062951</v>
      </c>
      <c r="G86" s="45">
        <v>3323</v>
      </c>
      <c r="H86" s="111">
        <f>SUM(H75:H85)</f>
        <v>104</v>
      </c>
      <c r="I86" s="111">
        <f>SUM(I75:I85)</f>
        <v>52</v>
      </c>
      <c r="J86" s="111">
        <f>SUM(J75:J85)</f>
        <v>5</v>
      </c>
      <c r="K86" s="78">
        <f t="shared" si="18"/>
        <v>57</v>
      </c>
      <c r="L86" s="111">
        <f>SUM(L75:L85)</f>
        <v>250</v>
      </c>
      <c r="M86" s="116">
        <f>SUM(M75:M85)</f>
        <v>81</v>
      </c>
      <c r="N86" s="84">
        <f t="shared" si="19"/>
        <v>388</v>
      </c>
      <c r="O86" s="96">
        <f>SUM(O75:O85)</f>
        <v>11</v>
      </c>
      <c r="P86" s="96">
        <f>SUM(P75:P85)</f>
        <v>127</v>
      </c>
      <c r="Q86" s="79">
        <f t="shared" si="20"/>
        <v>630</v>
      </c>
    </row>
    <row r="87" spans="1:17" ht="16.5" thickBot="1">
      <c r="A87" s="13"/>
      <c r="B87" s="32"/>
      <c r="C87" s="33" t="s">
        <v>68</v>
      </c>
      <c r="D87" s="48">
        <v>34628</v>
      </c>
      <c r="E87" s="48">
        <v>24669</v>
      </c>
      <c r="F87" s="24">
        <v>0.7124003696430634</v>
      </c>
      <c r="G87" s="48">
        <v>9959</v>
      </c>
      <c r="H87" s="87">
        <f>H18+H28+H36+H53+H61+H72+H86</f>
        <v>589</v>
      </c>
      <c r="I87" s="87">
        <f>I18+I28+I36+I53+I61+I72+I86</f>
        <v>315</v>
      </c>
      <c r="J87" s="87">
        <f>J18+J28+J36+J53+J61+J72+J86</f>
        <v>165</v>
      </c>
      <c r="K87" s="78">
        <f t="shared" si="18"/>
        <v>480</v>
      </c>
      <c r="L87" s="87">
        <f>L18+L28+L36+L53+L61+L72+L86</f>
        <v>1579</v>
      </c>
      <c r="M87" s="88">
        <f>M18+M28+M36+M53+M61+M72+M86</f>
        <v>414</v>
      </c>
      <c r="N87" s="84">
        <f t="shared" si="19"/>
        <v>2473</v>
      </c>
      <c r="O87" s="99">
        <f>O18+O28+O36+O53+O61+O72+O86</f>
        <v>311</v>
      </c>
      <c r="P87" s="99">
        <f>P18+P28+P36+P53+P61+P72+P86</f>
        <v>419</v>
      </c>
      <c r="Q87" s="79">
        <f>H87+N87+O87+P87</f>
        <v>3792</v>
      </c>
    </row>
    <row r="88" spans="1:16" ht="15.75">
      <c r="A88" s="13"/>
      <c r="B88" s="16"/>
      <c r="C88" s="39"/>
      <c r="D88" s="46"/>
      <c r="E88" s="46"/>
      <c r="F88" s="27"/>
      <c r="G88" s="46"/>
      <c r="H88" s="85"/>
      <c r="I88" s="85"/>
      <c r="J88" s="85"/>
      <c r="K88" s="83"/>
      <c r="L88" s="85"/>
      <c r="M88" s="85"/>
      <c r="N88" s="85"/>
      <c r="O88" s="85"/>
      <c r="P88" s="85"/>
    </row>
    <row r="89" spans="1:16" ht="15.75">
      <c r="A89" s="13"/>
      <c r="B89" s="11" t="s">
        <v>142</v>
      </c>
      <c r="C89" s="40"/>
      <c r="D89" s="47"/>
      <c r="E89" s="47"/>
      <c r="F89" s="47"/>
      <c r="G89" s="47"/>
      <c r="H89" s="115"/>
      <c r="I89" s="83"/>
      <c r="J89" s="83"/>
      <c r="K89" s="83"/>
      <c r="L89" s="83"/>
      <c r="M89" s="89"/>
      <c r="N89" s="89"/>
      <c r="O89" s="89"/>
      <c r="P89" s="89"/>
    </row>
    <row r="90" spans="1:17" ht="15.75">
      <c r="A90" s="41" t="s">
        <v>69</v>
      </c>
      <c r="B90" s="42">
        <v>56</v>
      </c>
      <c r="C90" s="15" t="s">
        <v>202</v>
      </c>
      <c r="D90" s="45">
        <v>772</v>
      </c>
      <c r="E90" s="45">
        <v>702</v>
      </c>
      <c r="F90" s="23">
        <v>0.9093264248704663</v>
      </c>
      <c r="G90" s="45">
        <v>70</v>
      </c>
      <c r="H90" s="111">
        <v>7</v>
      </c>
      <c r="I90" s="78">
        <v>1</v>
      </c>
      <c r="J90" s="78"/>
      <c r="K90" s="78">
        <f>SUM(I90:J90)</f>
        <v>1</v>
      </c>
      <c r="L90" s="78">
        <v>18</v>
      </c>
      <c r="M90" s="84">
        <v>23</v>
      </c>
      <c r="N90" s="84">
        <f>SUM(K90:M90)</f>
        <v>42</v>
      </c>
      <c r="O90" s="103">
        <v>30</v>
      </c>
      <c r="P90" s="103">
        <v>11</v>
      </c>
      <c r="Q90" s="79">
        <f>H90+N90+O90+P90</f>
        <v>90</v>
      </c>
    </row>
    <row r="91" spans="1:17" ht="15.75">
      <c r="A91" s="41" t="s">
        <v>70</v>
      </c>
      <c r="B91" s="42">
        <v>57</v>
      </c>
      <c r="C91" s="15" t="s">
        <v>196</v>
      </c>
      <c r="D91" s="45">
        <v>481</v>
      </c>
      <c r="E91" s="45">
        <v>54</v>
      </c>
      <c r="F91" s="23">
        <v>0.11226611226611227</v>
      </c>
      <c r="G91" s="45">
        <v>427</v>
      </c>
      <c r="H91" s="111">
        <v>18</v>
      </c>
      <c r="I91" s="78">
        <v>0</v>
      </c>
      <c r="J91" s="78"/>
      <c r="K91" s="78">
        <f aca="true" t="shared" si="21" ref="K91:K100">SUM(I91:J91)</f>
        <v>0</v>
      </c>
      <c r="L91" s="78">
        <v>28</v>
      </c>
      <c r="M91" s="84">
        <v>21</v>
      </c>
      <c r="N91" s="84">
        <f aca="true" t="shared" si="22" ref="N91:N100">SUM(K91:M91)</f>
        <v>49</v>
      </c>
      <c r="O91" s="99">
        <v>31</v>
      </c>
      <c r="P91" s="99">
        <v>6</v>
      </c>
      <c r="Q91" s="79">
        <f aca="true" t="shared" si="23" ref="Q91:Q100">H91+N91+O91+P91</f>
        <v>104</v>
      </c>
    </row>
    <row r="92" spans="1:17" ht="15.75">
      <c r="A92" s="41" t="s">
        <v>71</v>
      </c>
      <c r="B92" s="42">
        <v>58</v>
      </c>
      <c r="C92" s="15" t="s">
        <v>72</v>
      </c>
      <c r="D92" s="45">
        <v>573</v>
      </c>
      <c r="E92" s="45">
        <v>313</v>
      </c>
      <c r="F92" s="23">
        <v>0.5462478184991274</v>
      </c>
      <c r="G92" s="45">
        <v>260</v>
      </c>
      <c r="H92" s="111">
        <v>41</v>
      </c>
      <c r="I92" s="78">
        <v>0</v>
      </c>
      <c r="J92" s="78"/>
      <c r="K92" s="78">
        <f t="shared" si="21"/>
        <v>0</v>
      </c>
      <c r="L92" s="78">
        <v>70</v>
      </c>
      <c r="M92" s="84">
        <v>20</v>
      </c>
      <c r="N92" s="84">
        <f t="shared" si="22"/>
        <v>90</v>
      </c>
      <c r="O92" s="99">
        <v>4</v>
      </c>
      <c r="P92" s="99">
        <v>24</v>
      </c>
      <c r="Q92" s="79">
        <f t="shared" si="23"/>
        <v>159</v>
      </c>
    </row>
    <row r="93" spans="1:17" s="22" customFormat="1" ht="18.75">
      <c r="A93" s="52" t="s">
        <v>73</v>
      </c>
      <c r="B93" s="53">
        <v>59</v>
      </c>
      <c r="C93" s="54" t="s">
        <v>228</v>
      </c>
      <c r="D93" s="45">
        <v>535</v>
      </c>
      <c r="E93" s="45">
        <v>114</v>
      </c>
      <c r="F93" s="56">
        <v>0.2130841121495327</v>
      </c>
      <c r="G93" s="55">
        <v>421</v>
      </c>
      <c r="H93" s="111">
        <v>22</v>
      </c>
      <c r="I93" s="78">
        <v>0</v>
      </c>
      <c r="J93" s="78"/>
      <c r="K93" s="78">
        <f t="shared" si="21"/>
        <v>0</v>
      </c>
      <c r="L93" s="78">
        <v>87</v>
      </c>
      <c r="M93" s="84">
        <v>21</v>
      </c>
      <c r="N93" s="84">
        <f t="shared" si="22"/>
        <v>108</v>
      </c>
      <c r="O93" s="99">
        <v>16</v>
      </c>
      <c r="P93" s="99">
        <v>37</v>
      </c>
      <c r="Q93" s="79">
        <f t="shared" si="23"/>
        <v>183</v>
      </c>
    </row>
    <row r="94" spans="1:17" ht="15.75">
      <c r="A94" s="41" t="s">
        <v>74</v>
      </c>
      <c r="B94" s="42">
        <v>60</v>
      </c>
      <c r="C94" s="15" t="s">
        <v>75</v>
      </c>
      <c r="D94" s="45">
        <v>528</v>
      </c>
      <c r="E94" s="45">
        <v>255</v>
      </c>
      <c r="F94" s="23">
        <v>0.48295454545454547</v>
      </c>
      <c r="G94" s="45">
        <v>273</v>
      </c>
      <c r="H94" s="111">
        <v>58</v>
      </c>
      <c r="I94" s="78">
        <v>0</v>
      </c>
      <c r="J94" s="78"/>
      <c r="K94" s="78">
        <f t="shared" si="21"/>
        <v>0</v>
      </c>
      <c r="L94" s="78">
        <v>80</v>
      </c>
      <c r="M94" s="84">
        <v>7</v>
      </c>
      <c r="N94" s="84">
        <f t="shared" si="22"/>
        <v>87</v>
      </c>
      <c r="O94" s="99">
        <v>0</v>
      </c>
      <c r="P94" s="99">
        <v>0</v>
      </c>
      <c r="Q94" s="79">
        <f t="shared" si="23"/>
        <v>145</v>
      </c>
    </row>
    <row r="95" spans="1:17" ht="15.75">
      <c r="A95" s="41" t="s">
        <v>76</v>
      </c>
      <c r="B95" s="42">
        <v>61</v>
      </c>
      <c r="C95" s="15" t="s">
        <v>77</v>
      </c>
      <c r="D95" s="45">
        <v>963</v>
      </c>
      <c r="E95" s="45">
        <v>808</v>
      </c>
      <c r="F95" s="23">
        <v>0.8390446521287642</v>
      </c>
      <c r="G95" s="45">
        <v>155</v>
      </c>
      <c r="H95" s="111">
        <v>13</v>
      </c>
      <c r="I95" s="78">
        <v>0</v>
      </c>
      <c r="J95" s="78"/>
      <c r="K95" s="78">
        <f t="shared" si="21"/>
        <v>0</v>
      </c>
      <c r="L95" s="78">
        <v>44</v>
      </c>
      <c r="M95" s="84">
        <v>36</v>
      </c>
      <c r="N95" s="84">
        <f t="shared" si="22"/>
        <v>80</v>
      </c>
      <c r="O95" s="99">
        <v>19</v>
      </c>
      <c r="P95" s="99">
        <v>20</v>
      </c>
      <c r="Q95" s="79">
        <f t="shared" si="23"/>
        <v>132</v>
      </c>
    </row>
    <row r="96" spans="1:17" ht="15.75">
      <c r="A96" s="41" t="s">
        <v>78</v>
      </c>
      <c r="B96" s="42">
        <v>62</v>
      </c>
      <c r="C96" s="15" t="s">
        <v>79</v>
      </c>
      <c r="D96" s="45">
        <v>569</v>
      </c>
      <c r="E96" s="45">
        <v>263</v>
      </c>
      <c r="F96" s="23">
        <v>0.46221441124780316</v>
      </c>
      <c r="G96" s="45">
        <v>306</v>
      </c>
      <c r="H96" s="111">
        <v>0</v>
      </c>
      <c r="I96" s="78">
        <v>4</v>
      </c>
      <c r="J96" s="78"/>
      <c r="K96" s="78">
        <f t="shared" si="21"/>
        <v>4</v>
      </c>
      <c r="L96" s="78">
        <v>13</v>
      </c>
      <c r="M96" s="84">
        <v>0</v>
      </c>
      <c r="N96" s="84">
        <f t="shared" si="22"/>
        <v>17</v>
      </c>
      <c r="O96" s="99">
        <v>0</v>
      </c>
      <c r="P96" s="99">
        <v>4</v>
      </c>
      <c r="Q96" s="79">
        <f t="shared" si="23"/>
        <v>21</v>
      </c>
    </row>
    <row r="97" spans="1:17" ht="18.75">
      <c r="A97" s="41" t="s">
        <v>80</v>
      </c>
      <c r="B97" s="42">
        <v>63</v>
      </c>
      <c r="C97" s="15" t="s">
        <v>214</v>
      </c>
      <c r="D97" s="45">
        <v>2462</v>
      </c>
      <c r="E97" s="45">
        <v>1628</v>
      </c>
      <c r="F97" s="23">
        <v>0.661251015434606</v>
      </c>
      <c r="G97" s="45">
        <v>834</v>
      </c>
      <c r="H97" s="111">
        <v>22</v>
      </c>
      <c r="I97" s="78">
        <v>0</v>
      </c>
      <c r="J97" s="78"/>
      <c r="K97" s="78">
        <f t="shared" si="21"/>
        <v>0</v>
      </c>
      <c r="L97" s="78">
        <v>93</v>
      </c>
      <c r="M97" s="84">
        <v>43</v>
      </c>
      <c r="N97" s="84">
        <f t="shared" si="22"/>
        <v>136</v>
      </c>
      <c r="O97" s="99">
        <v>1</v>
      </c>
      <c r="P97" s="99">
        <v>0</v>
      </c>
      <c r="Q97" s="79">
        <f t="shared" si="23"/>
        <v>159</v>
      </c>
    </row>
    <row r="98" spans="1:17" ht="15.75">
      <c r="A98" s="41" t="s">
        <v>81</v>
      </c>
      <c r="B98" s="42">
        <v>64</v>
      </c>
      <c r="C98" s="15" t="s">
        <v>226</v>
      </c>
      <c r="D98" s="45">
        <v>202</v>
      </c>
      <c r="E98" s="45">
        <v>152</v>
      </c>
      <c r="F98" s="23">
        <v>0.7524752475247525</v>
      </c>
      <c r="G98" s="45">
        <v>50</v>
      </c>
      <c r="H98" s="111">
        <v>0</v>
      </c>
      <c r="I98" s="78">
        <v>0</v>
      </c>
      <c r="J98" s="78"/>
      <c r="K98" s="78">
        <f t="shared" si="21"/>
        <v>0</v>
      </c>
      <c r="L98" s="78">
        <v>53</v>
      </c>
      <c r="M98" s="84">
        <v>0</v>
      </c>
      <c r="N98" s="84">
        <f t="shared" si="22"/>
        <v>53</v>
      </c>
      <c r="O98" s="99">
        <v>29</v>
      </c>
      <c r="P98" s="99">
        <v>1</v>
      </c>
      <c r="Q98" s="79">
        <f t="shared" si="23"/>
        <v>83</v>
      </c>
    </row>
    <row r="99" spans="1:17" ht="15.75">
      <c r="A99" s="41" t="s">
        <v>82</v>
      </c>
      <c r="B99" s="42">
        <v>65</v>
      </c>
      <c r="C99" s="15" t="s">
        <v>172</v>
      </c>
      <c r="D99" s="45">
        <v>2933</v>
      </c>
      <c r="E99" s="45">
        <v>1974</v>
      </c>
      <c r="F99" s="23">
        <v>0.6730310262529833</v>
      </c>
      <c r="G99" s="45">
        <v>959</v>
      </c>
      <c r="H99" s="111">
        <v>2</v>
      </c>
      <c r="I99" s="78">
        <v>9</v>
      </c>
      <c r="J99" s="78"/>
      <c r="K99" s="78">
        <f t="shared" si="21"/>
        <v>9</v>
      </c>
      <c r="L99" s="78">
        <v>9</v>
      </c>
      <c r="M99" s="84">
        <v>17</v>
      </c>
      <c r="N99" s="84">
        <f t="shared" si="22"/>
        <v>35</v>
      </c>
      <c r="O99" s="99">
        <v>5</v>
      </c>
      <c r="P99" s="99">
        <v>37</v>
      </c>
      <c r="Q99" s="79">
        <f t="shared" si="23"/>
        <v>79</v>
      </c>
    </row>
    <row r="100" spans="1:17" ht="15.75">
      <c r="A100" s="38"/>
      <c r="B100" s="14"/>
      <c r="C100" s="15" t="s">
        <v>13</v>
      </c>
      <c r="D100" s="45">
        <v>10018</v>
      </c>
      <c r="E100" s="45">
        <v>6263</v>
      </c>
      <c r="F100" s="23">
        <v>0.6251746855659812</v>
      </c>
      <c r="G100" s="45">
        <v>3755</v>
      </c>
      <c r="H100" s="111">
        <f>SUM(H90:H99)</f>
        <v>183</v>
      </c>
      <c r="I100" s="111">
        <f>SUM(I90:I99)</f>
        <v>14</v>
      </c>
      <c r="J100" s="111">
        <f>SUM(J90:J99)</f>
        <v>0</v>
      </c>
      <c r="K100" s="78">
        <f t="shared" si="21"/>
        <v>14</v>
      </c>
      <c r="L100" s="111">
        <f>SUM(L90:L99)</f>
        <v>495</v>
      </c>
      <c r="M100" s="116">
        <f>SUM(M90:M99)</f>
        <v>188</v>
      </c>
      <c r="N100" s="84">
        <f t="shared" si="22"/>
        <v>697</v>
      </c>
      <c r="O100" s="99">
        <f>SUM(O90:O99)</f>
        <v>135</v>
      </c>
      <c r="P100" s="99">
        <f>SUM(P90:P99)</f>
        <v>140</v>
      </c>
      <c r="Q100" s="79">
        <f t="shared" si="23"/>
        <v>1155</v>
      </c>
    </row>
    <row r="101" spans="1:16" ht="15.75">
      <c r="A101" s="18"/>
      <c r="B101" s="71"/>
      <c r="C101" s="72"/>
      <c r="D101" s="47"/>
      <c r="E101" s="47"/>
      <c r="F101" s="73"/>
      <c r="G101" s="47"/>
      <c r="H101" s="117"/>
      <c r="I101" s="85"/>
      <c r="J101" s="85"/>
      <c r="K101" s="85"/>
      <c r="L101" s="85"/>
      <c r="M101" s="85"/>
      <c r="N101" s="85"/>
      <c r="O101" s="85"/>
      <c r="P101" s="85"/>
    </row>
    <row r="102" spans="1:16" ht="15.75">
      <c r="A102" s="13"/>
      <c r="B102" s="11" t="s">
        <v>143</v>
      </c>
      <c r="C102" s="40"/>
      <c r="D102" s="47"/>
      <c r="E102" s="47"/>
      <c r="F102" s="47"/>
      <c r="G102" s="47"/>
      <c r="H102" s="115"/>
      <c r="I102" s="83"/>
      <c r="J102" s="83"/>
      <c r="K102" s="83"/>
      <c r="L102" s="83"/>
      <c r="M102" s="89"/>
      <c r="N102" s="89"/>
      <c r="O102" s="103"/>
      <c r="P102" s="103"/>
    </row>
    <row r="103" spans="1:17" ht="15.75">
      <c r="A103" s="41" t="s">
        <v>83</v>
      </c>
      <c r="B103" s="42">
        <v>66</v>
      </c>
      <c r="C103" s="15" t="s">
        <v>173</v>
      </c>
      <c r="D103" s="45">
        <v>1645</v>
      </c>
      <c r="E103" s="45">
        <v>1470</v>
      </c>
      <c r="F103" s="23">
        <v>0.8936170212765957</v>
      </c>
      <c r="G103" s="45">
        <v>175</v>
      </c>
      <c r="H103" s="111">
        <v>3</v>
      </c>
      <c r="I103" s="78">
        <v>32</v>
      </c>
      <c r="J103" s="78"/>
      <c r="K103" s="78">
        <f>SUM(I103:J103)</f>
        <v>32</v>
      </c>
      <c r="L103" s="78">
        <v>15</v>
      </c>
      <c r="M103" s="84">
        <v>25</v>
      </c>
      <c r="N103" s="84">
        <f>SUM(K103:M103)</f>
        <v>72</v>
      </c>
      <c r="O103" s="103">
        <v>4</v>
      </c>
      <c r="P103" s="119">
        <v>4</v>
      </c>
      <c r="Q103" s="79">
        <f>H103+N103+O103+P103</f>
        <v>83</v>
      </c>
    </row>
    <row r="104" spans="1:17" ht="15.75">
      <c r="A104" s="41" t="s">
        <v>84</v>
      </c>
      <c r="B104" s="42">
        <v>67</v>
      </c>
      <c r="C104" s="15" t="s">
        <v>197</v>
      </c>
      <c r="D104" s="45">
        <v>1634</v>
      </c>
      <c r="E104" s="45">
        <v>1119</v>
      </c>
      <c r="F104" s="23">
        <v>0.6848225214198287</v>
      </c>
      <c r="G104" s="45">
        <v>515</v>
      </c>
      <c r="H104" s="111">
        <v>0</v>
      </c>
      <c r="I104" s="78">
        <v>0</v>
      </c>
      <c r="J104" s="78"/>
      <c r="K104" s="78">
        <f aca="true" t="shared" si="24" ref="K104:K113">SUM(I104:J104)</f>
        <v>0</v>
      </c>
      <c r="L104" s="78">
        <v>3</v>
      </c>
      <c r="M104" s="84">
        <v>0</v>
      </c>
      <c r="N104" s="84">
        <f aca="true" t="shared" si="25" ref="N104:N113">SUM(K104:M104)</f>
        <v>3</v>
      </c>
      <c r="O104" s="99">
        <v>0</v>
      </c>
      <c r="P104" s="99">
        <v>9</v>
      </c>
      <c r="Q104" s="79">
        <f aca="true" t="shared" si="26" ref="Q104:Q113">H104+N104+O104+P104</f>
        <v>12</v>
      </c>
    </row>
    <row r="105" spans="1:17" ht="15.75">
      <c r="A105" s="41" t="s">
        <v>85</v>
      </c>
      <c r="B105" s="42">
        <v>68</v>
      </c>
      <c r="C105" s="15" t="s">
        <v>232</v>
      </c>
      <c r="D105" s="45">
        <v>248</v>
      </c>
      <c r="E105" s="45">
        <v>204</v>
      </c>
      <c r="F105" s="23">
        <v>0.8225806451612904</v>
      </c>
      <c r="G105" s="45">
        <v>44</v>
      </c>
      <c r="H105" s="111">
        <v>31</v>
      </c>
      <c r="I105" s="78">
        <v>0</v>
      </c>
      <c r="J105" s="78"/>
      <c r="K105" s="78">
        <f t="shared" si="24"/>
        <v>0</v>
      </c>
      <c r="L105" s="78">
        <v>41</v>
      </c>
      <c r="M105" s="84">
        <v>0</v>
      </c>
      <c r="N105" s="84">
        <f t="shared" si="25"/>
        <v>41</v>
      </c>
      <c r="O105" s="99">
        <v>0</v>
      </c>
      <c r="P105" s="99">
        <v>0</v>
      </c>
      <c r="Q105" s="79">
        <f t="shared" si="26"/>
        <v>72</v>
      </c>
    </row>
    <row r="106" spans="1:17" ht="15.75">
      <c r="A106" s="41" t="s">
        <v>86</v>
      </c>
      <c r="B106" s="42">
        <v>69</v>
      </c>
      <c r="C106" s="15" t="s">
        <v>153</v>
      </c>
      <c r="D106" s="45">
        <v>2400</v>
      </c>
      <c r="E106" s="45">
        <v>1771</v>
      </c>
      <c r="F106" s="23">
        <v>0.7379166666666667</v>
      </c>
      <c r="G106" s="45">
        <v>629</v>
      </c>
      <c r="H106" s="111">
        <v>16</v>
      </c>
      <c r="I106" s="78">
        <v>61</v>
      </c>
      <c r="J106" s="78"/>
      <c r="K106" s="78">
        <f t="shared" si="24"/>
        <v>61</v>
      </c>
      <c r="L106" s="78">
        <v>81</v>
      </c>
      <c r="M106" s="84">
        <v>33</v>
      </c>
      <c r="N106" s="84">
        <f t="shared" si="25"/>
        <v>175</v>
      </c>
      <c r="O106" s="99">
        <v>45</v>
      </c>
      <c r="P106" s="99">
        <v>4</v>
      </c>
      <c r="Q106" s="79">
        <f t="shared" si="26"/>
        <v>240</v>
      </c>
    </row>
    <row r="107" spans="1:17" ht="15.75">
      <c r="A107" s="41" t="s">
        <v>87</v>
      </c>
      <c r="B107" s="42">
        <v>70</v>
      </c>
      <c r="C107" s="15" t="s">
        <v>88</v>
      </c>
      <c r="D107" s="45">
        <v>2175</v>
      </c>
      <c r="E107" s="45">
        <v>1851</v>
      </c>
      <c r="F107" s="23">
        <v>0.8510344827586207</v>
      </c>
      <c r="G107" s="45">
        <v>324</v>
      </c>
      <c r="H107" s="111">
        <v>29</v>
      </c>
      <c r="I107" s="78">
        <v>19</v>
      </c>
      <c r="J107" s="78"/>
      <c r="K107" s="78">
        <f t="shared" si="24"/>
        <v>19</v>
      </c>
      <c r="L107" s="78">
        <v>56</v>
      </c>
      <c r="M107" s="84">
        <v>25</v>
      </c>
      <c r="N107" s="84">
        <f t="shared" si="25"/>
        <v>100</v>
      </c>
      <c r="O107" s="99">
        <v>17</v>
      </c>
      <c r="P107" s="99">
        <v>21</v>
      </c>
      <c r="Q107" s="79">
        <f t="shared" si="26"/>
        <v>167</v>
      </c>
    </row>
    <row r="108" spans="1:17" ht="15.75">
      <c r="A108" s="41" t="s">
        <v>89</v>
      </c>
      <c r="B108" s="42">
        <v>71</v>
      </c>
      <c r="C108" s="43" t="s">
        <v>151</v>
      </c>
      <c r="D108" s="45">
        <v>1133</v>
      </c>
      <c r="E108" s="45">
        <v>1040</v>
      </c>
      <c r="F108" s="23">
        <v>0.9179170344218888</v>
      </c>
      <c r="G108" s="45">
        <v>93</v>
      </c>
      <c r="H108" s="111">
        <v>16</v>
      </c>
      <c r="I108" s="78">
        <v>54</v>
      </c>
      <c r="J108" s="78"/>
      <c r="K108" s="78">
        <f t="shared" si="24"/>
        <v>54</v>
      </c>
      <c r="L108" s="78">
        <v>42</v>
      </c>
      <c r="M108" s="84">
        <v>19</v>
      </c>
      <c r="N108" s="84">
        <f t="shared" si="25"/>
        <v>115</v>
      </c>
      <c r="O108" s="99">
        <v>20</v>
      </c>
      <c r="P108" s="99">
        <v>0</v>
      </c>
      <c r="Q108" s="79">
        <f t="shared" si="26"/>
        <v>151</v>
      </c>
    </row>
    <row r="109" spans="1:17" ht="15.75">
      <c r="A109" s="41" t="s">
        <v>90</v>
      </c>
      <c r="B109" s="42">
        <v>72</v>
      </c>
      <c r="C109" s="43" t="s">
        <v>158</v>
      </c>
      <c r="D109" s="45">
        <v>622</v>
      </c>
      <c r="E109" s="45">
        <v>570</v>
      </c>
      <c r="F109" s="23">
        <v>0.9163987138263665</v>
      </c>
      <c r="G109" s="45">
        <v>52</v>
      </c>
      <c r="H109" s="111">
        <v>5</v>
      </c>
      <c r="I109" s="78">
        <v>1</v>
      </c>
      <c r="J109" s="78"/>
      <c r="K109" s="78">
        <f t="shared" si="24"/>
        <v>1</v>
      </c>
      <c r="L109" s="78">
        <v>11</v>
      </c>
      <c r="M109" s="84">
        <v>1</v>
      </c>
      <c r="N109" s="84">
        <f t="shared" si="25"/>
        <v>13</v>
      </c>
      <c r="O109" s="99">
        <v>2</v>
      </c>
      <c r="P109" s="99">
        <v>8</v>
      </c>
      <c r="Q109" s="79">
        <f t="shared" si="26"/>
        <v>28</v>
      </c>
    </row>
    <row r="110" spans="1:17" ht="15.75">
      <c r="A110" s="41" t="s">
        <v>91</v>
      </c>
      <c r="B110" s="42">
        <v>73</v>
      </c>
      <c r="C110" s="15" t="s">
        <v>155</v>
      </c>
      <c r="D110" s="45">
        <v>292</v>
      </c>
      <c r="E110" s="45">
        <v>186</v>
      </c>
      <c r="F110" s="23">
        <v>0.636986301369863</v>
      </c>
      <c r="G110" s="45">
        <v>106</v>
      </c>
      <c r="H110" s="111">
        <v>0</v>
      </c>
      <c r="I110" s="78">
        <v>0</v>
      </c>
      <c r="J110" s="78"/>
      <c r="K110" s="78">
        <f t="shared" si="24"/>
        <v>0</v>
      </c>
      <c r="L110" s="78">
        <v>15</v>
      </c>
      <c r="M110" s="84">
        <v>0</v>
      </c>
      <c r="N110" s="84">
        <f t="shared" si="25"/>
        <v>15</v>
      </c>
      <c r="O110" s="99">
        <v>0</v>
      </c>
      <c r="P110" s="99">
        <v>25</v>
      </c>
      <c r="Q110" s="79">
        <f t="shared" si="26"/>
        <v>40</v>
      </c>
    </row>
    <row r="111" spans="1:17" ht="15.75">
      <c r="A111" s="41" t="s">
        <v>92</v>
      </c>
      <c r="B111" s="42">
        <v>74</v>
      </c>
      <c r="C111" s="15" t="s">
        <v>93</v>
      </c>
      <c r="D111" s="45">
        <v>3213</v>
      </c>
      <c r="E111" s="45">
        <v>3213</v>
      </c>
      <c r="F111" s="23">
        <v>1</v>
      </c>
      <c r="G111" s="45">
        <v>0</v>
      </c>
      <c r="H111" s="111">
        <v>0</v>
      </c>
      <c r="I111" s="78">
        <v>0</v>
      </c>
      <c r="J111" s="78"/>
      <c r="K111" s="78">
        <f t="shared" si="24"/>
        <v>0</v>
      </c>
      <c r="L111" s="78">
        <v>0</v>
      </c>
      <c r="M111" s="84">
        <v>0</v>
      </c>
      <c r="N111" s="84">
        <f t="shared" si="25"/>
        <v>0</v>
      </c>
      <c r="O111" s="99">
        <v>0</v>
      </c>
      <c r="P111" s="99">
        <v>0</v>
      </c>
      <c r="Q111" s="79">
        <f t="shared" si="26"/>
        <v>0</v>
      </c>
    </row>
    <row r="112" spans="1:17" ht="15.75">
      <c r="A112" s="41" t="s">
        <v>94</v>
      </c>
      <c r="B112" s="42">
        <v>75</v>
      </c>
      <c r="C112" s="15" t="s">
        <v>154</v>
      </c>
      <c r="D112" s="45">
        <v>2075</v>
      </c>
      <c r="E112" s="45">
        <v>1715</v>
      </c>
      <c r="F112" s="23">
        <v>0.8265060240963855</v>
      </c>
      <c r="G112" s="45">
        <v>360</v>
      </c>
      <c r="H112" s="111">
        <v>5</v>
      </c>
      <c r="I112" s="78">
        <v>0</v>
      </c>
      <c r="J112" s="78">
        <v>3</v>
      </c>
      <c r="K112" s="78">
        <f t="shared" si="24"/>
        <v>3</v>
      </c>
      <c r="L112" s="78">
        <v>130</v>
      </c>
      <c r="M112" s="84">
        <v>37</v>
      </c>
      <c r="N112" s="84">
        <f t="shared" si="25"/>
        <v>170</v>
      </c>
      <c r="O112" s="99">
        <v>0</v>
      </c>
      <c r="P112" s="99">
        <v>19</v>
      </c>
      <c r="Q112" s="79">
        <f t="shared" si="26"/>
        <v>194</v>
      </c>
    </row>
    <row r="113" spans="1:17" ht="15.75">
      <c r="A113" s="38"/>
      <c r="B113" s="14"/>
      <c r="C113" s="15" t="s">
        <v>13</v>
      </c>
      <c r="D113" s="45">
        <v>15437</v>
      </c>
      <c r="E113" s="45">
        <v>13139</v>
      </c>
      <c r="F113" s="23">
        <v>0.8511368789272526</v>
      </c>
      <c r="G113" s="45">
        <v>2298</v>
      </c>
      <c r="H113" s="111">
        <f>SUM(H103:H112)</f>
        <v>105</v>
      </c>
      <c r="I113" s="111">
        <f>SUM(I103:I112)</f>
        <v>167</v>
      </c>
      <c r="J113" s="111">
        <f>SUM(J103:J112)</f>
        <v>3</v>
      </c>
      <c r="K113" s="78">
        <f t="shared" si="24"/>
        <v>170</v>
      </c>
      <c r="L113" s="111">
        <f>SUM(L103:L112)</f>
        <v>394</v>
      </c>
      <c r="M113" s="116">
        <f>SUM(M103:M112)</f>
        <v>140</v>
      </c>
      <c r="N113" s="84">
        <f t="shared" si="25"/>
        <v>704</v>
      </c>
      <c r="O113" s="99">
        <f>SUM(O103:O112)</f>
        <v>88</v>
      </c>
      <c r="P113" s="99">
        <f>SUM(P103:P112)</f>
        <v>90</v>
      </c>
      <c r="Q113" s="79">
        <f t="shared" si="26"/>
        <v>987</v>
      </c>
    </row>
    <row r="114" spans="1:16" ht="15.75">
      <c r="A114" s="18"/>
      <c r="B114" s="71"/>
      <c r="C114" s="72"/>
      <c r="D114" s="47"/>
      <c r="E114" s="47"/>
      <c r="F114" s="73"/>
      <c r="G114" s="47"/>
      <c r="H114" s="117"/>
      <c r="I114" s="85"/>
      <c r="J114" s="85"/>
      <c r="K114" s="85"/>
      <c r="L114" s="85"/>
      <c r="M114" s="85"/>
      <c r="N114" s="85"/>
      <c r="O114" s="85"/>
      <c r="P114" s="85"/>
    </row>
    <row r="115" spans="1:16" ht="15.75">
      <c r="A115" s="13"/>
      <c r="B115" s="11" t="s">
        <v>144</v>
      </c>
      <c r="C115" s="40"/>
      <c r="D115" s="47"/>
      <c r="E115" s="47"/>
      <c r="F115" s="47"/>
      <c r="G115" s="47"/>
      <c r="H115" s="115"/>
      <c r="I115" s="83"/>
      <c r="J115" s="83"/>
      <c r="K115" s="83"/>
      <c r="L115" s="83"/>
      <c r="M115" s="89"/>
      <c r="N115" s="89"/>
      <c r="O115" s="103"/>
      <c r="P115" s="103"/>
    </row>
    <row r="116" spans="1:17" ht="15.75">
      <c r="A116" s="41" t="s">
        <v>95</v>
      </c>
      <c r="B116" s="42">
        <v>76</v>
      </c>
      <c r="C116" s="15" t="s">
        <v>159</v>
      </c>
      <c r="D116" s="45">
        <v>368</v>
      </c>
      <c r="E116" s="45">
        <v>112</v>
      </c>
      <c r="F116" s="23">
        <v>0.30434782608695654</v>
      </c>
      <c r="G116" s="45">
        <v>256</v>
      </c>
      <c r="H116" s="111">
        <v>44</v>
      </c>
      <c r="I116" s="78">
        <v>15</v>
      </c>
      <c r="J116" s="78"/>
      <c r="K116" s="78">
        <f>SUM(I116:J116)</f>
        <v>15</v>
      </c>
      <c r="L116" s="78">
        <v>40</v>
      </c>
      <c r="M116" s="84">
        <v>0</v>
      </c>
      <c r="N116" s="84">
        <f>SUM(K116:M116)</f>
        <v>55</v>
      </c>
      <c r="O116" s="103">
        <v>14</v>
      </c>
      <c r="P116" s="119">
        <v>0</v>
      </c>
      <c r="Q116" s="79">
        <f>H116+N116+O116+P116</f>
        <v>113</v>
      </c>
    </row>
    <row r="117" spans="1:17" s="35" customFormat="1" ht="15.75">
      <c r="A117" s="57" t="s">
        <v>96</v>
      </c>
      <c r="B117" s="58">
        <v>77</v>
      </c>
      <c r="C117" s="59" t="s">
        <v>97</v>
      </c>
      <c r="D117" s="45">
        <v>205</v>
      </c>
      <c r="E117" s="45">
        <v>67</v>
      </c>
      <c r="F117" s="60">
        <v>0.32682926829268294</v>
      </c>
      <c r="G117" s="49">
        <v>138</v>
      </c>
      <c r="H117" s="111">
        <v>0</v>
      </c>
      <c r="I117" s="78">
        <v>0</v>
      </c>
      <c r="J117" s="78"/>
      <c r="K117" s="78">
        <f aca="true" t="shared" si="27" ref="K117:K128">SUM(I117:J117)</f>
        <v>0</v>
      </c>
      <c r="L117" s="78">
        <v>0</v>
      </c>
      <c r="M117" s="84">
        <v>0</v>
      </c>
      <c r="N117" s="84">
        <f aca="true" t="shared" si="28" ref="N117:N128">SUM(K117:M117)</f>
        <v>0</v>
      </c>
      <c r="O117" s="99">
        <v>4</v>
      </c>
      <c r="P117" s="99">
        <v>0</v>
      </c>
      <c r="Q117" s="79">
        <f aca="true" t="shared" si="29" ref="Q117:Q128">H117+N117+O117+P117</f>
        <v>4</v>
      </c>
    </row>
    <row r="118" spans="1:17" ht="15.75">
      <c r="A118" s="41" t="s">
        <v>98</v>
      </c>
      <c r="B118" s="42">
        <v>78</v>
      </c>
      <c r="C118" s="15" t="s">
        <v>99</v>
      </c>
      <c r="D118" s="45">
        <v>139</v>
      </c>
      <c r="E118" s="45">
        <v>36</v>
      </c>
      <c r="F118" s="23">
        <v>0.2589928057553957</v>
      </c>
      <c r="G118" s="45">
        <v>103</v>
      </c>
      <c r="H118" s="111">
        <v>0</v>
      </c>
      <c r="I118" s="78">
        <v>2</v>
      </c>
      <c r="J118" s="78"/>
      <c r="K118" s="78">
        <f t="shared" si="27"/>
        <v>2</v>
      </c>
      <c r="L118" s="78">
        <v>7</v>
      </c>
      <c r="M118" s="84">
        <v>0</v>
      </c>
      <c r="N118" s="84">
        <f t="shared" si="28"/>
        <v>9</v>
      </c>
      <c r="O118" s="99">
        <v>5</v>
      </c>
      <c r="P118" s="99">
        <v>0</v>
      </c>
      <c r="Q118" s="79">
        <f t="shared" si="29"/>
        <v>14</v>
      </c>
    </row>
    <row r="119" spans="1:17" ht="15.75">
      <c r="A119" s="41" t="s">
        <v>100</v>
      </c>
      <c r="B119" s="42">
        <v>79</v>
      </c>
      <c r="C119" s="15" t="s">
        <v>101</v>
      </c>
      <c r="D119" s="45">
        <v>1067</v>
      </c>
      <c r="E119" s="45">
        <v>1008</v>
      </c>
      <c r="F119" s="23">
        <v>0.9447047797563262</v>
      </c>
      <c r="G119" s="45">
        <v>59</v>
      </c>
      <c r="H119" s="111">
        <v>18</v>
      </c>
      <c r="I119" s="78">
        <v>0</v>
      </c>
      <c r="J119" s="78"/>
      <c r="K119" s="78">
        <f t="shared" si="27"/>
        <v>0</v>
      </c>
      <c r="L119" s="78">
        <v>24</v>
      </c>
      <c r="M119" s="84">
        <v>21</v>
      </c>
      <c r="N119" s="84">
        <f t="shared" si="28"/>
        <v>45</v>
      </c>
      <c r="O119" s="99">
        <v>8</v>
      </c>
      <c r="P119" s="99">
        <v>4</v>
      </c>
      <c r="Q119" s="79">
        <f t="shared" si="29"/>
        <v>75</v>
      </c>
    </row>
    <row r="120" spans="1:17" ht="15.75">
      <c r="A120" s="41" t="s">
        <v>102</v>
      </c>
      <c r="B120" s="42">
        <v>80</v>
      </c>
      <c r="C120" s="15" t="s">
        <v>217</v>
      </c>
      <c r="D120" s="45">
        <v>1275</v>
      </c>
      <c r="E120" s="45">
        <v>866</v>
      </c>
      <c r="F120" s="23">
        <v>0.6792156862745098</v>
      </c>
      <c r="G120" s="45">
        <v>409</v>
      </c>
      <c r="H120" s="111">
        <v>9</v>
      </c>
      <c r="I120" s="78">
        <v>22</v>
      </c>
      <c r="J120" s="78"/>
      <c r="K120" s="78">
        <f t="shared" si="27"/>
        <v>22</v>
      </c>
      <c r="L120" s="78">
        <v>60</v>
      </c>
      <c r="M120" s="84">
        <v>0</v>
      </c>
      <c r="N120" s="84">
        <f t="shared" si="28"/>
        <v>82</v>
      </c>
      <c r="O120" s="99">
        <v>8</v>
      </c>
      <c r="P120" s="99">
        <v>0</v>
      </c>
      <c r="Q120" s="79">
        <f t="shared" si="29"/>
        <v>99</v>
      </c>
    </row>
    <row r="121" spans="1:17" ht="15.75">
      <c r="A121" s="41" t="s">
        <v>103</v>
      </c>
      <c r="B121" s="42">
        <v>81</v>
      </c>
      <c r="C121" s="15" t="s">
        <v>174</v>
      </c>
      <c r="D121" s="45">
        <v>1772</v>
      </c>
      <c r="E121" s="45">
        <v>1611</v>
      </c>
      <c r="F121" s="23">
        <v>0.9091422121896162</v>
      </c>
      <c r="G121" s="45">
        <v>161</v>
      </c>
      <c r="H121" s="111">
        <v>2</v>
      </c>
      <c r="I121" s="78">
        <v>0</v>
      </c>
      <c r="J121" s="78"/>
      <c r="K121" s="78">
        <f t="shared" si="27"/>
        <v>0</v>
      </c>
      <c r="L121" s="78">
        <v>31</v>
      </c>
      <c r="M121" s="84">
        <v>20</v>
      </c>
      <c r="N121" s="84">
        <f t="shared" si="28"/>
        <v>51</v>
      </c>
      <c r="O121" s="99">
        <v>24</v>
      </c>
      <c r="P121" s="99">
        <v>7</v>
      </c>
      <c r="Q121" s="79">
        <f t="shared" si="29"/>
        <v>84</v>
      </c>
    </row>
    <row r="122" spans="1:17" ht="15.75">
      <c r="A122" s="41" t="s">
        <v>104</v>
      </c>
      <c r="B122" s="42">
        <v>82</v>
      </c>
      <c r="C122" s="15" t="s">
        <v>156</v>
      </c>
      <c r="D122" s="45">
        <v>183</v>
      </c>
      <c r="E122" s="45">
        <v>126</v>
      </c>
      <c r="F122" s="23">
        <v>0.6885245901639344</v>
      </c>
      <c r="G122" s="45">
        <v>57</v>
      </c>
      <c r="H122" s="111">
        <v>7</v>
      </c>
      <c r="I122" s="78">
        <v>0</v>
      </c>
      <c r="J122" s="78"/>
      <c r="K122" s="78">
        <f t="shared" si="27"/>
        <v>0</v>
      </c>
      <c r="L122" s="78">
        <v>0</v>
      </c>
      <c r="M122" s="84">
        <v>10</v>
      </c>
      <c r="N122" s="84">
        <f t="shared" si="28"/>
        <v>10</v>
      </c>
      <c r="O122" s="99">
        <v>5</v>
      </c>
      <c r="P122" s="99">
        <v>0</v>
      </c>
      <c r="Q122" s="79">
        <f t="shared" si="29"/>
        <v>22</v>
      </c>
    </row>
    <row r="123" spans="1:17" ht="15.75">
      <c r="A123" s="41" t="s">
        <v>105</v>
      </c>
      <c r="B123" s="42">
        <v>83</v>
      </c>
      <c r="C123" s="15" t="s">
        <v>185</v>
      </c>
      <c r="D123" s="45">
        <v>328</v>
      </c>
      <c r="E123" s="45">
        <v>28</v>
      </c>
      <c r="F123" s="23">
        <v>0.08536585365853659</v>
      </c>
      <c r="G123" s="45">
        <v>300</v>
      </c>
      <c r="H123" s="111">
        <v>9</v>
      </c>
      <c r="I123" s="78">
        <v>15</v>
      </c>
      <c r="J123" s="78"/>
      <c r="K123" s="78">
        <f t="shared" si="27"/>
        <v>15</v>
      </c>
      <c r="L123" s="78">
        <v>0</v>
      </c>
      <c r="M123" s="84">
        <v>0</v>
      </c>
      <c r="N123" s="84">
        <f t="shared" si="28"/>
        <v>15</v>
      </c>
      <c r="O123" s="99">
        <v>0</v>
      </c>
      <c r="P123" s="99">
        <v>0</v>
      </c>
      <c r="Q123" s="79">
        <f t="shared" si="29"/>
        <v>24</v>
      </c>
    </row>
    <row r="124" spans="1:17" ht="15.75">
      <c r="A124" s="41" t="s">
        <v>106</v>
      </c>
      <c r="B124" s="42">
        <v>84</v>
      </c>
      <c r="C124" s="15" t="s">
        <v>224</v>
      </c>
      <c r="D124" s="45">
        <v>54</v>
      </c>
      <c r="E124" s="45">
        <v>20</v>
      </c>
      <c r="F124" s="23">
        <v>0.37037037037037035</v>
      </c>
      <c r="G124" s="45">
        <v>34</v>
      </c>
      <c r="H124" s="111">
        <v>3</v>
      </c>
      <c r="I124" s="78">
        <v>0</v>
      </c>
      <c r="J124" s="78"/>
      <c r="K124" s="78">
        <f t="shared" si="27"/>
        <v>0</v>
      </c>
      <c r="L124" s="78">
        <v>0</v>
      </c>
      <c r="M124" s="84">
        <v>0</v>
      </c>
      <c r="N124" s="84">
        <f t="shared" si="28"/>
        <v>0</v>
      </c>
      <c r="O124" s="99">
        <v>5</v>
      </c>
      <c r="P124" s="99">
        <v>1</v>
      </c>
      <c r="Q124" s="79">
        <f t="shared" si="29"/>
        <v>9</v>
      </c>
    </row>
    <row r="125" spans="1:17" ht="15.75">
      <c r="A125" s="41" t="s">
        <v>107</v>
      </c>
      <c r="B125" s="42">
        <v>85</v>
      </c>
      <c r="C125" s="15" t="s">
        <v>218</v>
      </c>
      <c r="D125" s="45">
        <v>1492</v>
      </c>
      <c r="E125" s="45">
        <v>1098</v>
      </c>
      <c r="F125" s="23">
        <v>0.7359249329758714</v>
      </c>
      <c r="G125" s="45">
        <v>394</v>
      </c>
      <c r="H125" s="111">
        <v>11</v>
      </c>
      <c r="I125" s="78">
        <v>0</v>
      </c>
      <c r="J125" s="78"/>
      <c r="K125" s="78">
        <f t="shared" si="27"/>
        <v>0</v>
      </c>
      <c r="L125" s="78">
        <v>17</v>
      </c>
      <c r="M125" s="84">
        <v>14</v>
      </c>
      <c r="N125" s="84">
        <f t="shared" si="28"/>
        <v>31</v>
      </c>
      <c r="O125" s="99">
        <v>0</v>
      </c>
      <c r="P125" s="99">
        <v>0</v>
      </c>
      <c r="Q125" s="79">
        <f t="shared" si="29"/>
        <v>42</v>
      </c>
    </row>
    <row r="126" spans="1:17" ht="15.75">
      <c r="A126" s="41" t="s">
        <v>108</v>
      </c>
      <c r="B126" s="42">
        <v>86</v>
      </c>
      <c r="C126" s="15" t="s">
        <v>109</v>
      </c>
      <c r="D126" s="45">
        <v>176</v>
      </c>
      <c r="E126" s="45">
        <v>45</v>
      </c>
      <c r="F126" s="23">
        <v>0.2556818181818182</v>
      </c>
      <c r="G126" s="45">
        <v>131</v>
      </c>
      <c r="H126" s="111">
        <v>5</v>
      </c>
      <c r="I126" s="78">
        <v>0</v>
      </c>
      <c r="J126" s="78">
        <v>5</v>
      </c>
      <c r="K126" s="78">
        <f t="shared" si="27"/>
        <v>5</v>
      </c>
      <c r="L126" s="78">
        <v>23</v>
      </c>
      <c r="M126" s="84">
        <v>15</v>
      </c>
      <c r="N126" s="84">
        <f t="shared" si="28"/>
        <v>43</v>
      </c>
      <c r="O126" s="99">
        <v>25</v>
      </c>
      <c r="P126" s="99">
        <v>0</v>
      </c>
      <c r="Q126" s="79">
        <f t="shared" si="29"/>
        <v>73</v>
      </c>
    </row>
    <row r="127" spans="1:17" ht="15.75">
      <c r="A127" s="38"/>
      <c r="B127" s="14"/>
      <c r="C127" s="15" t="s">
        <v>13</v>
      </c>
      <c r="D127" s="45">
        <v>7059</v>
      </c>
      <c r="E127" s="45">
        <v>5017</v>
      </c>
      <c r="F127" s="23">
        <v>0.7107238985692025</v>
      </c>
      <c r="G127" s="45">
        <v>2042</v>
      </c>
      <c r="H127" s="111">
        <f>SUM(H116:H126)</f>
        <v>108</v>
      </c>
      <c r="I127" s="111">
        <f>SUM(I116:I126)</f>
        <v>54</v>
      </c>
      <c r="J127" s="111">
        <f>SUM(J116:J126)</f>
        <v>5</v>
      </c>
      <c r="K127" s="78">
        <f t="shared" si="27"/>
        <v>59</v>
      </c>
      <c r="L127" s="111">
        <f>SUM(L116:L126)</f>
        <v>202</v>
      </c>
      <c r="M127" s="116">
        <f>SUM(M116:M126)</f>
        <v>80</v>
      </c>
      <c r="N127" s="84">
        <f t="shared" si="28"/>
        <v>341</v>
      </c>
      <c r="O127" s="99">
        <f>SUM(O116:O126)</f>
        <v>98</v>
      </c>
      <c r="P127" s="99">
        <f>SUM(P116:P126)</f>
        <v>12</v>
      </c>
      <c r="Q127" s="79">
        <f t="shared" si="29"/>
        <v>559</v>
      </c>
    </row>
    <row r="128" spans="1:17" ht="16.5" thickBot="1">
      <c r="A128" s="13"/>
      <c r="B128" s="32"/>
      <c r="C128" s="33" t="s">
        <v>110</v>
      </c>
      <c r="D128" s="48">
        <v>32514</v>
      </c>
      <c r="E128" s="48">
        <v>24419</v>
      </c>
      <c r="F128" s="24">
        <v>0.75103032539829</v>
      </c>
      <c r="G128" s="48">
        <v>8095</v>
      </c>
      <c r="H128" s="87">
        <f>H100+H113+H127</f>
        <v>396</v>
      </c>
      <c r="I128" s="87">
        <f>I100+I113+I127</f>
        <v>235</v>
      </c>
      <c r="J128" s="87">
        <f>J100+J113+J127</f>
        <v>8</v>
      </c>
      <c r="K128" s="78">
        <f t="shared" si="27"/>
        <v>243</v>
      </c>
      <c r="L128" s="87">
        <f>L100+L113+L127</f>
        <v>1091</v>
      </c>
      <c r="M128" s="88">
        <f>M100+M113+M127</f>
        <v>408</v>
      </c>
      <c r="N128" s="84">
        <f t="shared" si="28"/>
        <v>1742</v>
      </c>
      <c r="O128" s="99">
        <f>O100+O113+O127</f>
        <v>321</v>
      </c>
      <c r="P128" s="99">
        <f>P100+P113+P127</f>
        <v>242</v>
      </c>
      <c r="Q128" s="79">
        <f t="shared" si="29"/>
        <v>2701</v>
      </c>
    </row>
    <row r="129" spans="1:16" ht="15.75">
      <c r="A129" s="13"/>
      <c r="B129" s="16"/>
      <c r="C129" s="39"/>
      <c r="D129" s="46"/>
      <c r="E129" s="46"/>
      <c r="F129" s="27"/>
      <c r="G129" s="46"/>
      <c r="H129" s="85"/>
      <c r="I129" s="85"/>
      <c r="J129" s="85"/>
      <c r="K129" s="83"/>
      <c r="L129" s="85"/>
      <c r="M129" s="85"/>
      <c r="N129" s="85"/>
      <c r="O129" s="85"/>
      <c r="P129" s="85"/>
    </row>
    <row r="130" spans="1:16" ht="15.75">
      <c r="A130" s="13"/>
      <c r="B130" s="11" t="s">
        <v>145</v>
      </c>
      <c r="C130" s="40"/>
      <c r="D130" s="47"/>
      <c r="E130" s="47"/>
      <c r="F130" s="47"/>
      <c r="G130" s="47"/>
      <c r="H130" s="115"/>
      <c r="I130" s="83"/>
      <c r="J130" s="83"/>
      <c r="K130" s="83"/>
      <c r="L130" s="83"/>
      <c r="M130" s="89"/>
      <c r="N130" s="89"/>
      <c r="O130" s="89"/>
      <c r="P130" s="89"/>
    </row>
    <row r="131" spans="1:17" ht="18.75">
      <c r="A131" s="41" t="s">
        <v>111</v>
      </c>
      <c r="B131" s="42">
        <v>87</v>
      </c>
      <c r="C131" s="15" t="s">
        <v>198</v>
      </c>
      <c r="D131" s="45">
        <v>2202</v>
      </c>
      <c r="E131" s="45">
        <v>1336</v>
      </c>
      <c r="F131" s="23">
        <v>0.6067211625794732</v>
      </c>
      <c r="G131" s="45">
        <v>866</v>
      </c>
      <c r="H131" s="111">
        <v>23</v>
      </c>
      <c r="I131" s="78">
        <v>0</v>
      </c>
      <c r="J131" s="78">
        <v>10</v>
      </c>
      <c r="K131" s="78">
        <f>SUM(I131:J131)</f>
        <v>10</v>
      </c>
      <c r="L131" s="78">
        <v>0</v>
      </c>
      <c r="M131" s="84">
        <v>4</v>
      </c>
      <c r="N131" s="84">
        <f>SUM(K131:M131)</f>
        <v>14</v>
      </c>
      <c r="O131" s="103">
        <v>2</v>
      </c>
      <c r="P131" s="103">
        <v>0</v>
      </c>
      <c r="Q131" s="79">
        <f>H131+N131+O131+P131</f>
        <v>39</v>
      </c>
    </row>
    <row r="132" spans="1:17" ht="15.75">
      <c r="A132" s="41" t="s">
        <v>112</v>
      </c>
      <c r="B132" s="42">
        <v>88</v>
      </c>
      <c r="C132" s="43" t="s">
        <v>175</v>
      </c>
      <c r="D132" s="45">
        <v>2342</v>
      </c>
      <c r="E132" s="45">
        <v>1544</v>
      </c>
      <c r="F132" s="23">
        <v>0.659265584970111</v>
      </c>
      <c r="G132" s="45">
        <v>798</v>
      </c>
      <c r="H132" s="111">
        <v>26</v>
      </c>
      <c r="I132" s="78">
        <v>0</v>
      </c>
      <c r="J132" s="78"/>
      <c r="K132" s="78">
        <f>SUM(I132:J132)</f>
        <v>0</v>
      </c>
      <c r="L132" s="78">
        <v>25</v>
      </c>
      <c r="M132" s="84">
        <v>102</v>
      </c>
      <c r="N132" s="84">
        <f>SUM(K132:M132)</f>
        <v>127</v>
      </c>
      <c r="O132" s="99">
        <v>4</v>
      </c>
      <c r="P132" s="99">
        <v>10</v>
      </c>
      <c r="Q132" s="79">
        <f>H132+N132+O132+P132</f>
        <v>167</v>
      </c>
    </row>
    <row r="133" spans="1:17" ht="15.75">
      <c r="A133" s="41" t="s">
        <v>113</v>
      </c>
      <c r="B133" s="42">
        <v>89</v>
      </c>
      <c r="C133" s="15" t="s">
        <v>176</v>
      </c>
      <c r="D133" s="45">
        <v>2872</v>
      </c>
      <c r="E133" s="45">
        <v>1773</v>
      </c>
      <c r="F133" s="23">
        <v>0.6173398328690808</v>
      </c>
      <c r="G133" s="45">
        <v>1099</v>
      </c>
      <c r="H133" s="111">
        <v>14</v>
      </c>
      <c r="I133" s="78">
        <v>10</v>
      </c>
      <c r="J133" s="78">
        <v>27</v>
      </c>
      <c r="K133" s="78">
        <f>SUM(I133:J133)</f>
        <v>37</v>
      </c>
      <c r="L133" s="78">
        <v>11</v>
      </c>
      <c r="M133" s="84">
        <v>0</v>
      </c>
      <c r="N133" s="84">
        <f>SUM(K133:M133)</f>
        <v>48</v>
      </c>
      <c r="O133" s="99">
        <v>21</v>
      </c>
      <c r="P133" s="99">
        <v>0</v>
      </c>
      <c r="Q133" s="79">
        <f>H133+N133+O133+P133</f>
        <v>83</v>
      </c>
    </row>
    <row r="134" spans="1:17" ht="15.75">
      <c r="A134" s="41" t="s">
        <v>114</v>
      </c>
      <c r="B134" s="42">
        <v>90</v>
      </c>
      <c r="C134" s="15" t="s">
        <v>168</v>
      </c>
      <c r="D134" s="45">
        <v>810</v>
      </c>
      <c r="E134" s="45">
        <v>635</v>
      </c>
      <c r="F134" s="23">
        <v>0.7839506172839507</v>
      </c>
      <c r="G134" s="45">
        <v>175</v>
      </c>
      <c r="H134" s="111">
        <v>18</v>
      </c>
      <c r="I134" s="78">
        <v>4</v>
      </c>
      <c r="J134" s="78"/>
      <c r="K134" s="78">
        <f>SUM(I134:J134)</f>
        <v>4</v>
      </c>
      <c r="L134" s="78">
        <v>0</v>
      </c>
      <c r="M134" s="84">
        <v>0</v>
      </c>
      <c r="N134" s="84">
        <f>SUM(K134:M134)</f>
        <v>4</v>
      </c>
      <c r="O134" s="99">
        <v>0</v>
      </c>
      <c r="P134" s="99">
        <v>0</v>
      </c>
      <c r="Q134" s="79">
        <f>H134+N134+O134+P134</f>
        <v>22</v>
      </c>
    </row>
    <row r="135" spans="1:17" ht="15.75">
      <c r="A135" s="38"/>
      <c r="B135" s="14"/>
      <c r="C135" s="15" t="s">
        <v>13</v>
      </c>
      <c r="D135" s="45">
        <v>8226</v>
      </c>
      <c r="E135" s="45">
        <v>5288</v>
      </c>
      <c r="F135" s="23">
        <v>0.6428397763189886</v>
      </c>
      <c r="G135" s="45">
        <v>2938</v>
      </c>
      <c r="H135" s="111">
        <f>SUM(H131:H134)</f>
        <v>81</v>
      </c>
      <c r="I135" s="111">
        <f>SUM(I131:I134)</f>
        <v>14</v>
      </c>
      <c r="J135" s="111">
        <f>SUM(J131:J134)</f>
        <v>37</v>
      </c>
      <c r="K135" s="78">
        <f>SUM(I135:J135)</f>
        <v>51</v>
      </c>
      <c r="L135" s="111">
        <f>SUM(L131:L134)</f>
        <v>36</v>
      </c>
      <c r="M135" s="116">
        <f>SUM(M131:M134)</f>
        <v>106</v>
      </c>
      <c r="N135" s="84">
        <f>SUM(K135:M135)</f>
        <v>193</v>
      </c>
      <c r="O135" s="99">
        <f>SUM(O131:O134)</f>
        <v>27</v>
      </c>
      <c r="P135" s="99">
        <f>SUM(P131:P134)</f>
        <v>10</v>
      </c>
      <c r="Q135" s="79">
        <f>H135+N135+O135+P135</f>
        <v>311</v>
      </c>
    </row>
    <row r="136" spans="1:16" ht="15.75">
      <c r="A136" s="18"/>
      <c r="B136" s="71"/>
      <c r="C136" s="72"/>
      <c r="D136" s="47"/>
      <c r="E136" s="47"/>
      <c r="F136" s="73"/>
      <c r="G136" s="47"/>
      <c r="H136" s="117"/>
      <c r="I136" s="85"/>
      <c r="J136" s="85"/>
      <c r="K136" s="85"/>
      <c r="L136" s="85"/>
      <c r="M136" s="85"/>
      <c r="N136" s="85"/>
      <c r="O136" s="85"/>
      <c r="P136" s="85"/>
    </row>
    <row r="137" spans="1:16" ht="15.75">
      <c r="A137" s="13"/>
      <c r="B137" s="11" t="s">
        <v>146</v>
      </c>
      <c r="C137" s="40"/>
      <c r="D137" s="47"/>
      <c r="E137" s="47"/>
      <c r="F137" s="47"/>
      <c r="G137" s="47"/>
      <c r="H137" s="115"/>
      <c r="I137" s="83"/>
      <c r="J137" s="83"/>
      <c r="K137" s="83"/>
      <c r="L137" s="83"/>
      <c r="M137" s="89"/>
      <c r="N137" s="89"/>
      <c r="O137" s="89"/>
      <c r="P137" s="89"/>
    </row>
    <row r="138" spans="1:17" ht="15.75">
      <c r="A138" s="41" t="s">
        <v>116</v>
      </c>
      <c r="B138" s="42">
        <v>91</v>
      </c>
      <c r="C138" s="15" t="s">
        <v>177</v>
      </c>
      <c r="D138" s="45">
        <v>117</v>
      </c>
      <c r="E138" s="45">
        <v>19</v>
      </c>
      <c r="F138" s="23">
        <v>0.1623931623931624</v>
      </c>
      <c r="G138" s="45">
        <v>98</v>
      </c>
      <c r="H138" s="111">
        <v>22</v>
      </c>
      <c r="I138" s="78">
        <v>10</v>
      </c>
      <c r="J138" s="78"/>
      <c r="K138" s="78">
        <f>SUM(I138:J138)</f>
        <v>10</v>
      </c>
      <c r="L138" s="78">
        <v>50</v>
      </c>
      <c r="M138" s="84">
        <v>10</v>
      </c>
      <c r="N138" s="84">
        <f>SUM(K138:M138)</f>
        <v>70</v>
      </c>
      <c r="O138" s="103">
        <v>8</v>
      </c>
      <c r="P138" s="103">
        <v>36</v>
      </c>
      <c r="Q138" s="79">
        <f>H138+N138+O138+P138</f>
        <v>136</v>
      </c>
    </row>
    <row r="139" spans="1:17" ht="15.75">
      <c r="A139" s="41" t="s">
        <v>117</v>
      </c>
      <c r="B139" s="42">
        <v>92</v>
      </c>
      <c r="C139" s="15" t="s">
        <v>178</v>
      </c>
      <c r="D139" s="45">
        <v>140</v>
      </c>
      <c r="E139" s="45">
        <v>116</v>
      </c>
      <c r="F139" s="23">
        <v>0.8285714285714286</v>
      </c>
      <c r="G139" s="45">
        <v>24</v>
      </c>
      <c r="H139" s="111">
        <v>25</v>
      </c>
      <c r="I139" s="78">
        <v>0</v>
      </c>
      <c r="J139" s="78"/>
      <c r="K139" s="78">
        <f aca="true" t="shared" si="30" ref="K139:K146">SUM(I139:J139)</f>
        <v>0</v>
      </c>
      <c r="L139" s="78">
        <v>29</v>
      </c>
      <c r="M139" s="112">
        <v>4</v>
      </c>
      <c r="N139" s="84">
        <f aca="true" t="shared" si="31" ref="N139:N146">SUM(K139:M139)</f>
        <v>33</v>
      </c>
      <c r="O139" s="99">
        <v>0</v>
      </c>
      <c r="P139" s="99">
        <v>2</v>
      </c>
      <c r="Q139" s="79">
        <f aca="true" t="shared" si="32" ref="Q139:Q146">H139+N139+O139+P139</f>
        <v>60</v>
      </c>
    </row>
    <row r="140" spans="1:17" ht="15.75">
      <c r="A140" s="41" t="s">
        <v>118</v>
      </c>
      <c r="B140" s="42">
        <v>93</v>
      </c>
      <c r="C140" s="15" t="s">
        <v>179</v>
      </c>
      <c r="D140" s="45">
        <v>1050</v>
      </c>
      <c r="E140" s="45">
        <v>944</v>
      </c>
      <c r="F140" s="23">
        <v>0.8990476190476191</v>
      </c>
      <c r="G140" s="45">
        <v>106</v>
      </c>
      <c r="H140" s="111">
        <v>37</v>
      </c>
      <c r="I140" s="78">
        <v>61</v>
      </c>
      <c r="J140" s="78"/>
      <c r="K140" s="78">
        <f t="shared" si="30"/>
        <v>61</v>
      </c>
      <c r="L140" s="78">
        <v>19</v>
      </c>
      <c r="M140" s="84">
        <v>34</v>
      </c>
      <c r="N140" s="84">
        <f t="shared" si="31"/>
        <v>114</v>
      </c>
      <c r="O140" s="99">
        <v>17</v>
      </c>
      <c r="P140" s="99">
        <v>0</v>
      </c>
      <c r="Q140" s="79">
        <f t="shared" si="32"/>
        <v>168</v>
      </c>
    </row>
    <row r="141" spans="1:17" ht="18.75">
      <c r="A141" s="41" t="s">
        <v>119</v>
      </c>
      <c r="B141" s="42">
        <v>94</v>
      </c>
      <c r="C141" s="15" t="s">
        <v>247</v>
      </c>
      <c r="D141" s="45">
        <v>1254</v>
      </c>
      <c r="E141" s="45">
        <v>612</v>
      </c>
      <c r="F141" s="23">
        <v>0.4880382775119617</v>
      </c>
      <c r="G141" s="45">
        <v>642</v>
      </c>
      <c r="H141" s="111">
        <v>11</v>
      </c>
      <c r="I141" s="78">
        <v>21</v>
      </c>
      <c r="J141" s="78"/>
      <c r="K141" s="78">
        <f t="shared" si="30"/>
        <v>21</v>
      </c>
      <c r="L141" s="78">
        <v>63</v>
      </c>
      <c r="M141" s="84">
        <v>15</v>
      </c>
      <c r="N141" s="84">
        <f t="shared" si="31"/>
        <v>99</v>
      </c>
      <c r="O141" s="99">
        <v>15</v>
      </c>
      <c r="P141" s="99">
        <v>42</v>
      </c>
      <c r="Q141" s="79">
        <f t="shared" si="32"/>
        <v>167</v>
      </c>
    </row>
    <row r="142" spans="1:17" ht="15.75">
      <c r="A142" s="41" t="s">
        <v>120</v>
      </c>
      <c r="B142" s="42">
        <v>95</v>
      </c>
      <c r="C142" s="15" t="s">
        <v>167</v>
      </c>
      <c r="D142" s="45">
        <v>2575</v>
      </c>
      <c r="E142" s="45">
        <v>1921</v>
      </c>
      <c r="F142" s="23">
        <v>0.7460194174757282</v>
      </c>
      <c r="G142" s="45">
        <v>654</v>
      </c>
      <c r="H142" s="111">
        <v>35</v>
      </c>
      <c r="I142" s="78">
        <v>12</v>
      </c>
      <c r="J142" s="78">
        <v>40</v>
      </c>
      <c r="K142" s="78">
        <f t="shared" si="30"/>
        <v>52</v>
      </c>
      <c r="L142" s="78">
        <v>126</v>
      </c>
      <c r="M142" s="84">
        <v>20</v>
      </c>
      <c r="N142" s="84">
        <f t="shared" si="31"/>
        <v>198</v>
      </c>
      <c r="O142" s="99">
        <v>21</v>
      </c>
      <c r="P142" s="99">
        <v>58</v>
      </c>
      <c r="Q142" s="79">
        <f t="shared" si="32"/>
        <v>312</v>
      </c>
    </row>
    <row r="143" spans="1:17" ht="15.75">
      <c r="A143" s="41" t="s">
        <v>121</v>
      </c>
      <c r="B143" s="42">
        <v>96</v>
      </c>
      <c r="C143" s="15" t="s">
        <v>161</v>
      </c>
      <c r="D143" s="45">
        <v>1090</v>
      </c>
      <c r="E143" s="45">
        <v>770</v>
      </c>
      <c r="F143" s="23">
        <v>0.7064220183486238</v>
      </c>
      <c r="G143" s="45">
        <v>320</v>
      </c>
      <c r="H143" s="111">
        <v>33</v>
      </c>
      <c r="I143" s="78">
        <v>9</v>
      </c>
      <c r="J143" s="78"/>
      <c r="K143" s="78">
        <f t="shared" si="30"/>
        <v>9</v>
      </c>
      <c r="L143" s="78">
        <v>34</v>
      </c>
      <c r="M143" s="84">
        <v>18</v>
      </c>
      <c r="N143" s="84">
        <f t="shared" si="31"/>
        <v>61</v>
      </c>
      <c r="O143" s="99">
        <v>11</v>
      </c>
      <c r="P143" s="99">
        <v>0</v>
      </c>
      <c r="Q143" s="79">
        <f t="shared" si="32"/>
        <v>105</v>
      </c>
    </row>
    <row r="144" spans="1:17" ht="15.75">
      <c r="A144" s="41" t="s">
        <v>122</v>
      </c>
      <c r="B144" s="42">
        <v>97</v>
      </c>
      <c r="C144" s="15" t="s">
        <v>187</v>
      </c>
      <c r="D144" s="45">
        <v>421</v>
      </c>
      <c r="E144" s="45">
        <v>316</v>
      </c>
      <c r="F144" s="23">
        <v>0.7505938242280285</v>
      </c>
      <c r="G144" s="45">
        <v>105</v>
      </c>
      <c r="H144" s="111">
        <v>30</v>
      </c>
      <c r="I144" s="78">
        <v>31</v>
      </c>
      <c r="J144" s="78"/>
      <c r="K144" s="78">
        <f t="shared" si="30"/>
        <v>31</v>
      </c>
      <c r="L144" s="78">
        <v>51</v>
      </c>
      <c r="M144" s="84">
        <v>62</v>
      </c>
      <c r="N144" s="84">
        <f t="shared" si="31"/>
        <v>144</v>
      </c>
      <c r="O144" s="99">
        <v>0</v>
      </c>
      <c r="P144" s="99">
        <v>48</v>
      </c>
      <c r="Q144" s="79">
        <f t="shared" si="32"/>
        <v>222</v>
      </c>
    </row>
    <row r="145" spans="1:17" ht="15.75">
      <c r="A145" s="41" t="s">
        <v>129</v>
      </c>
      <c r="B145" s="42">
        <v>98</v>
      </c>
      <c r="C145" s="15" t="s">
        <v>180</v>
      </c>
      <c r="D145" s="45">
        <v>758</v>
      </c>
      <c r="E145" s="45">
        <v>366</v>
      </c>
      <c r="F145" s="23">
        <v>0.48284960422163586</v>
      </c>
      <c r="G145" s="45">
        <v>392</v>
      </c>
      <c r="H145" s="111">
        <v>44</v>
      </c>
      <c r="I145" s="78">
        <v>19</v>
      </c>
      <c r="J145" s="78"/>
      <c r="K145" s="78">
        <f t="shared" si="30"/>
        <v>19</v>
      </c>
      <c r="L145" s="78">
        <v>31</v>
      </c>
      <c r="M145" s="84">
        <v>0</v>
      </c>
      <c r="N145" s="84">
        <f t="shared" si="31"/>
        <v>50</v>
      </c>
      <c r="O145" s="99">
        <v>0</v>
      </c>
      <c r="P145" s="99">
        <v>0</v>
      </c>
      <c r="Q145" s="79">
        <f t="shared" si="32"/>
        <v>94</v>
      </c>
    </row>
    <row r="146" spans="1:17" ht="15.75">
      <c r="A146" s="44"/>
      <c r="B146" s="14"/>
      <c r="C146" s="15" t="s">
        <v>13</v>
      </c>
      <c r="D146" s="45">
        <v>7405</v>
      </c>
      <c r="E146" s="45">
        <v>5064</v>
      </c>
      <c r="F146" s="23">
        <v>0.6838622552329507</v>
      </c>
      <c r="G146" s="45">
        <v>2341</v>
      </c>
      <c r="H146" s="111">
        <f>SUM(H138:H145)</f>
        <v>237</v>
      </c>
      <c r="I146" s="111">
        <f>SUM(I138:I145)</f>
        <v>163</v>
      </c>
      <c r="J146" s="111">
        <f>SUM(J138:J145)</f>
        <v>40</v>
      </c>
      <c r="K146" s="78">
        <f t="shared" si="30"/>
        <v>203</v>
      </c>
      <c r="L146" s="111">
        <f>SUM(L138:L145)</f>
        <v>403</v>
      </c>
      <c r="M146" s="116">
        <f>SUM(M138:M145)</f>
        <v>163</v>
      </c>
      <c r="N146" s="84">
        <f t="shared" si="31"/>
        <v>769</v>
      </c>
      <c r="O146" s="99">
        <f>SUM(O138:O145)</f>
        <v>72</v>
      </c>
      <c r="P146" s="99">
        <f>SUM(P138:P145)</f>
        <v>186</v>
      </c>
      <c r="Q146" s="79">
        <f t="shared" si="32"/>
        <v>1264</v>
      </c>
    </row>
    <row r="147" spans="1:16" ht="15.75">
      <c r="A147" s="13"/>
      <c r="B147" s="71"/>
      <c r="C147" s="72"/>
      <c r="D147" s="47"/>
      <c r="E147" s="47"/>
      <c r="F147" s="73"/>
      <c r="G147" s="47"/>
      <c r="H147" s="117"/>
      <c r="I147" s="85"/>
      <c r="J147" s="85"/>
      <c r="K147" s="85"/>
      <c r="L147" s="85"/>
      <c r="M147" s="85"/>
      <c r="N147" s="85"/>
      <c r="O147" s="85"/>
      <c r="P147" s="85"/>
    </row>
    <row r="148" spans="1:16" ht="15.75">
      <c r="A148" s="13"/>
      <c r="B148" s="11" t="s">
        <v>147</v>
      </c>
      <c r="C148" s="40"/>
      <c r="D148" s="47"/>
      <c r="E148" s="47"/>
      <c r="F148" s="47"/>
      <c r="G148" s="47"/>
      <c r="H148" s="115"/>
      <c r="I148" s="83"/>
      <c r="J148" s="83"/>
      <c r="K148" s="83"/>
      <c r="L148" s="83"/>
      <c r="M148" s="89"/>
      <c r="N148" s="89"/>
      <c r="O148" s="89"/>
      <c r="P148" s="89"/>
    </row>
    <row r="149" spans="1:17" ht="15.75">
      <c r="A149" s="41" t="s">
        <v>123</v>
      </c>
      <c r="B149" s="42">
        <v>99</v>
      </c>
      <c r="C149" s="15" t="s">
        <v>124</v>
      </c>
      <c r="D149" s="45">
        <v>1420</v>
      </c>
      <c r="E149" s="45">
        <v>915</v>
      </c>
      <c r="F149" s="23">
        <v>0.6443661971830986</v>
      </c>
      <c r="G149" s="45">
        <v>505</v>
      </c>
      <c r="H149" s="111">
        <v>21</v>
      </c>
      <c r="I149" s="78">
        <v>2</v>
      </c>
      <c r="J149" s="78"/>
      <c r="K149" s="78">
        <f>SUM(I149:J149)</f>
        <v>2</v>
      </c>
      <c r="L149" s="78">
        <v>41</v>
      </c>
      <c r="M149" s="84">
        <v>0</v>
      </c>
      <c r="N149" s="84">
        <f>SUM(K149:M149)</f>
        <v>43</v>
      </c>
      <c r="O149" s="103">
        <v>2</v>
      </c>
      <c r="P149" s="103">
        <v>0</v>
      </c>
      <c r="Q149" s="79">
        <f>H149+N149+O149+P149</f>
        <v>66</v>
      </c>
    </row>
    <row r="150" spans="1:17" ht="15.75">
      <c r="A150" s="41" t="s">
        <v>125</v>
      </c>
      <c r="B150" s="42">
        <v>100</v>
      </c>
      <c r="C150" s="15" t="s">
        <v>181</v>
      </c>
      <c r="D150" s="45">
        <v>1422</v>
      </c>
      <c r="E150" s="45">
        <v>328</v>
      </c>
      <c r="F150" s="23">
        <v>0.23066104078762306</v>
      </c>
      <c r="G150" s="45">
        <v>1094</v>
      </c>
      <c r="H150" s="111">
        <v>7</v>
      </c>
      <c r="I150" s="78">
        <v>8</v>
      </c>
      <c r="J150" s="78"/>
      <c r="K150" s="78">
        <f>SUM(I150:J150)</f>
        <v>8</v>
      </c>
      <c r="L150" s="78">
        <v>0</v>
      </c>
      <c r="M150" s="84">
        <v>0</v>
      </c>
      <c r="N150" s="84">
        <f>SUM(K150:M150)</f>
        <v>8</v>
      </c>
      <c r="O150" s="99">
        <v>0</v>
      </c>
      <c r="P150" s="99">
        <v>0</v>
      </c>
      <c r="Q150" s="79">
        <f>H150+N150+O150+P150</f>
        <v>15</v>
      </c>
    </row>
    <row r="151" spans="1:17" ht="15.75">
      <c r="A151" s="41" t="s">
        <v>126</v>
      </c>
      <c r="B151" s="42">
        <v>101</v>
      </c>
      <c r="C151" s="15" t="s">
        <v>182</v>
      </c>
      <c r="D151" s="45">
        <v>3033</v>
      </c>
      <c r="E151" s="45">
        <v>1647</v>
      </c>
      <c r="F151" s="23">
        <v>0.543026706231454</v>
      </c>
      <c r="G151" s="45">
        <v>1386</v>
      </c>
      <c r="H151" s="111">
        <v>20</v>
      </c>
      <c r="I151" s="78">
        <v>51</v>
      </c>
      <c r="J151" s="78"/>
      <c r="K151" s="78">
        <f>SUM(I151:J151)</f>
        <v>51</v>
      </c>
      <c r="L151" s="78">
        <v>40</v>
      </c>
      <c r="M151" s="84">
        <v>42</v>
      </c>
      <c r="N151" s="84">
        <f>SUM(K151:M151)</f>
        <v>133</v>
      </c>
      <c r="O151" s="99">
        <v>24</v>
      </c>
      <c r="P151" s="99">
        <v>84</v>
      </c>
      <c r="Q151" s="79">
        <f>H151+N151+O151+P151</f>
        <v>261</v>
      </c>
    </row>
    <row r="152" spans="1:17" ht="15.75">
      <c r="A152" s="38"/>
      <c r="B152" s="14"/>
      <c r="C152" s="15" t="s">
        <v>13</v>
      </c>
      <c r="D152" s="45">
        <v>5875</v>
      </c>
      <c r="E152" s="45">
        <v>2890</v>
      </c>
      <c r="F152" s="23">
        <v>0.4919148936170213</v>
      </c>
      <c r="G152" s="45">
        <v>2985</v>
      </c>
      <c r="H152" s="111">
        <f>SUM(H149:H151)</f>
        <v>48</v>
      </c>
      <c r="I152" s="111">
        <f>SUM(I149:I151)</f>
        <v>61</v>
      </c>
      <c r="J152" s="111">
        <f>SUM(J149:J151)</f>
        <v>0</v>
      </c>
      <c r="K152" s="78">
        <f>SUM(I152:J152)</f>
        <v>61</v>
      </c>
      <c r="L152" s="111">
        <f>SUM(L149:L151)</f>
        <v>81</v>
      </c>
      <c r="M152" s="116">
        <f>SUM(M149:M151)</f>
        <v>42</v>
      </c>
      <c r="N152" s="84">
        <f>SUM(K152:M152)</f>
        <v>184</v>
      </c>
      <c r="O152" s="99">
        <f>SUM(O149:O151)</f>
        <v>26</v>
      </c>
      <c r="P152" s="99">
        <f>SUM(P149:P151)</f>
        <v>84</v>
      </c>
      <c r="Q152" s="79">
        <f>H152+N152+O152+P152</f>
        <v>342</v>
      </c>
    </row>
    <row r="153" spans="1:16" ht="15.75">
      <c r="A153" s="18"/>
      <c r="B153" s="71"/>
      <c r="C153" s="72"/>
      <c r="D153" s="47"/>
      <c r="E153" s="47"/>
      <c r="F153" s="73"/>
      <c r="G153" s="47"/>
      <c r="H153" s="117"/>
      <c r="I153" s="85"/>
      <c r="J153" s="85"/>
      <c r="K153" s="85"/>
      <c r="L153" s="85"/>
      <c r="M153" s="85"/>
      <c r="N153" s="85"/>
      <c r="O153" s="85"/>
      <c r="P153" s="85"/>
    </row>
    <row r="154" spans="1:16" ht="15.75">
      <c r="A154" s="13"/>
      <c r="B154" s="11" t="s">
        <v>148</v>
      </c>
      <c r="C154" s="40"/>
      <c r="D154" s="47"/>
      <c r="E154" s="47"/>
      <c r="F154" s="47"/>
      <c r="G154" s="47"/>
      <c r="H154" s="115"/>
      <c r="I154" s="83"/>
      <c r="J154" s="83"/>
      <c r="K154" s="83"/>
      <c r="L154" s="83"/>
      <c r="M154" s="89"/>
      <c r="N154" s="89"/>
      <c r="O154" s="89"/>
      <c r="P154" s="89"/>
    </row>
    <row r="155" spans="1:17" ht="15.75">
      <c r="A155" s="41" t="s">
        <v>130</v>
      </c>
      <c r="B155" s="42">
        <v>102</v>
      </c>
      <c r="C155" s="15" t="s">
        <v>219</v>
      </c>
      <c r="D155" s="45">
        <v>3702</v>
      </c>
      <c r="E155" s="45">
        <v>1334</v>
      </c>
      <c r="F155" s="23">
        <v>0.3603457590491626</v>
      </c>
      <c r="G155" s="45">
        <v>2368</v>
      </c>
      <c r="H155" s="111">
        <v>13</v>
      </c>
      <c r="I155" s="78">
        <v>25</v>
      </c>
      <c r="J155" s="78"/>
      <c r="K155" s="78">
        <f>SUM(I155:J155)</f>
        <v>25</v>
      </c>
      <c r="L155" s="78">
        <v>11</v>
      </c>
      <c r="M155" s="84">
        <v>4</v>
      </c>
      <c r="N155" s="84">
        <f>SUM(K155:M155)</f>
        <v>40</v>
      </c>
      <c r="O155" s="103">
        <v>0</v>
      </c>
      <c r="P155" s="103">
        <v>16</v>
      </c>
      <c r="Q155" s="79">
        <f>H155+N155+O155+P155</f>
        <v>69</v>
      </c>
    </row>
    <row r="156" spans="1:17" ht="18.75">
      <c r="A156" s="41" t="s">
        <v>127</v>
      </c>
      <c r="B156" s="42">
        <v>103</v>
      </c>
      <c r="C156" s="15" t="s">
        <v>215</v>
      </c>
      <c r="D156" s="45">
        <v>1455</v>
      </c>
      <c r="E156" s="45">
        <v>822</v>
      </c>
      <c r="F156" s="23">
        <v>0.5649484536082474</v>
      </c>
      <c r="G156" s="45">
        <v>633</v>
      </c>
      <c r="H156" s="111">
        <v>13</v>
      </c>
      <c r="I156" s="78">
        <v>11</v>
      </c>
      <c r="J156" s="78"/>
      <c r="K156" s="78">
        <f>SUM(I156:J156)</f>
        <v>11</v>
      </c>
      <c r="L156" s="78">
        <v>25</v>
      </c>
      <c r="M156" s="84">
        <v>10</v>
      </c>
      <c r="N156" s="84">
        <f>SUM(K156:M156)</f>
        <v>46</v>
      </c>
      <c r="O156" s="99">
        <v>0</v>
      </c>
      <c r="P156" s="99">
        <v>25</v>
      </c>
      <c r="Q156" s="79">
        <f>H156+N156+O156+P156</f>
        <v>84</v>
      </c>
    </row>
    <row r="157" spans="1:17" ht="18.75">
      <c r="A157" s="41" t="s">
        <v>128</v>
      </c>
      <c r="B157" s="42">
        <v>104</v>
      </c>
      <c r="C157" s="15" t="s">
        <v>199</v>
      </c>
      <c r="D157" s="45">
        <v>2286</v>
      </c>
      <c r="E157" s="45">
        <v>1390</v>
      </c>
      <c r="F157" s="23">
        <v>0.6080489938757655</v>
      </c>
      <c r="G157" s="45">
        <v>896</v>
      </c>
      <c r="H157" s="111">
        <v>10</v>
      </c>
      <c r="I157" s="78">
        <v>0</v>
      </c>
      <c r="J157" s="78"/>
      <c r="K157" s="78">
        <f>SUM(I157:J157)</f>
        <v>0</v>
      </c>
      <c r="L157" s="78">
        <v>19</v>
      </c>
      <c r="M157" s="84">
        <v>11</v>
      </c>
      <c r="N157" s="84">
        <f>SUM(K157:M157)</f>
        <v>30</v>
      </c>
      <c r="O157" s="99">
        <v>0</v>
      </c>
      <c r="P157" s="99">
        <v>1</v>
      </c>
      <c r="Q157" s="79">
        <f>H157+N157+O157+P157</f>
        <v>41</v>
      </c>
    </row>
    <row r="158" spans="1:17" ht="18.75">
      <c r="A158" s="38"/>
      <c r="B158" s="42">
        <v>105</v>
      </c>
      <c r="C158" s="15" t="s">
        <v>229</v>
      </c>
      <c r="D158" s="45">
        <v>297</v>
      </c>
      <c r="E158" s="45">
        <v>63</v>
      </c>
      <c r="F158" s="23">
        <v>0.21212121212121213</v>
      </c>
      <c r="G158" s="45">
        <v>234</v>
      </c>
      <c r="H158" s="111">
        <v>5</v>
      </c>
      <c r="I158" s="78">
        <v>32</v>
      </c>
      <c r="J158" s="78"/>
      <c r="K158" s="78">
        <f>SUM(I158:J158)</f>
        <v>32</v>
      </c>
      <c r="L158" s="78">
        <v>21</v>
      </c>
      <c r="M158" s="84">
        <v>4</v>
      </c>
      <c r="N158" s="84">
        <f>SUM(K158:M158)</f>
        <v>57</v>
      </c>
      <c r="O158" s="99">
        <v>41</v>
      </c>
      <c r="P158" s="99">
        <v>6</v>
      </c>
      <c r="Q158" s="79">
        <f>H158+N158+O158+P158</f>
        <v>109</v>
      </c>
    </row>
    <row r="159" spans="1:17" ht="16.5" thickBot="1">
      <c r="A159" s="38"/>
      <c r="B159" s="32"/>
      <c r="C159" s="33" t="s">
        <v>13</v>
      </c>
      <c r="D159" s="48">
        <v>7740</v>
      </c>
      <c r="E159" s="48">
        <v>3609</v>
      </c>
      <c r="F159" s="24">
        <v>0.4662790697674419</v>
      </c>
      <c r="G159" s="48">
        <v>4131</v>
      </c>
      <c r="H159" s="87">
        <f>SUM(H155:H158)</f>
        <v>41</v>
      </c>
      <c r="I159" s="87">
        <f>SUM(I155:I158)</f>
        <v>68</v>
      </c>
      <c r="J159" s="87">
        <f>SUM(J155:J158)</f>
        <v>0</v>
      </c>
      <c r="K159" s="78">
        <f>SUM(I159:J159)</f>
        <v>68</v>
      </c>
      <c r="L159" s="87">
        <f>SUM(L155:L158)</f>
        <v>76</v>
      </c>
      <c r="M159" s="88">
        <f>SUM(M155:M158)</f>
        <v>29</v>
      </c>
      <c r="N159" s="84">
        <f>SUM(K159:M159)</f>
        <v>173</v>
      </c>
      <c r="O159" s="99">
        <f>SUM(O155:O158)</f>
        <v>41</v>
      </c>
      <c r="P159" s="99">
        <f>SUM(P155:P158)</f>
        <v>48</v>
      </c>
      <c r="Q159" s="79">
        <f>H159+N159+O159+P159</f>
        <v>303</v>
      </c>
    </row>
    <row r="160" spans="1:16" ht="15.75">
      <c r="A160" s="18"/>
      <c r="B160" s="12"/>
      <c r="C160" s="17"/>
      <c r="D160" s="46"/>
      <c r="E160" s="46"/>
      <c r="F160" s="46"/>
      <c r="G160" s="46"/>
      <c r="H160" s="83"/>
      <c r="I160" s="83"/>
      <c r="J160" s="83"/>
      <c r="K160" s="83"/>
      <c r="L160" s="83"/>
      <c r="M160" s="89"/>
      <c r="N160" s="89"/>
      <c r="O160" s="89"/>
      <c r="P160" s="89"/>
    </row>
    <row r="161" spans="1:17" ht="15.75">
      <c r="A161" s="18"/>
      <c r="B161" s="16" t="s">
        <v>131</v>
      </c>
      <c r="C161" s="17"/>
      <c r="D161" s="46"/>
      <c r="E161" s="46"/>
      <c r="F161" s="46"/>
      <c r="G161" s="46"/>
      <c r="H161" s="83"/>
      <c r="I161" s="83"/>
      <c r="J161" s="83"/>
      <c r="K161" s="83"/>
      <c r="L161" s="238"/>
      <c r="M161" s="238"/>
      <c r="N161" s="100"/>
      <c r="O161" s="100"/>
      <c r="P161" s="100"/>
      <c r="Q161" s="86"/>
    </row>
    <row r="162" spans="1:17" ht="15.75">
      <c r="A162" s="18"/>
      <c r="B162" s="42">
        <v>106</v>
      </c>
      <c r="C162" s="15" t="s">
        <v>230</v>
      </c>
      <c r="D162" s="45">
        <v>252</v>
      </c>
      <c r="E162" s="45">
        <v>193</v>
      </c>
      <c r="F162" s="23">
        <v>0.7658730158730159</v>
      </c>
      <c r="G162" s="45">
        <v>59</v>
      </c>
      <c r="H162" s="111">
        <v>0</v>
      </c>
      <c r="I162" s="78">
        <v>0</v>
      </c>
      <c r="J162" s="78"/>
      <c r="K162" s="78">
        <f>SUM(I162:J162)</f>
        <v>0</v>
      </c>
      <c r="L162" s="78">
        <v>3</v>
      </c>
      <c r="M162" s="84">
        <v>0</v>
      </c>
      <c r="N162" s="118">
        <f>SUM(K162:M162)</f>
        <v>3</v>
      </c>
      <c r="O162" s="101">
        <v>0</v>
      </c>
      <c r="P162" s="101">
        <v>0</v>
      </c>
      <c r="Q162" s="79">
        <f>H162+N162+O162+P162</f>
        <v>3</v>
      </c>
    </row>
    <row r="163" spans="1:17" s="35" customFormat="1" ht="18.75">
      <c r="A163" s="61"/>
      <c r="B163" s="58">
        <v>107</v>
      </c>
      <c r="C163" s="59" t="s">
        <v>248</v>
      </c>
      <c r="D163" s="45">
        <v>39</v>
      </c>
      <c r="E163" s="45">
        <v>10</v>
      </c>
      <c r="F163" s="60">
        <v>0.2564102564102564</v>
      </c>
      <c r="G163" s="49">
        <v>29</v>
      </c>
      <c r="H163" s="111">
        <v>0</v>
      </c>
      <c r="I163" s="78">
        <v>7</v>
      </c>
      <c r="J163" s="78"/>
      <c r="K163" s="78">
        <f aca="true" t="shared" si="33" ref="K163:K169">SUM(I163:J163)</f>
        <v>7</v>
      </c>
      <c r="L163" s="78">
        <v>11</v>
      </c>
      <c r="M163" s="84">
        <v>0</v>
      </c>
      <c r="N163" s="118">
        <f aca="true" t="shared" si="34" ref="N163:N169">SUM(K163:M163)</f>
        <v>18</v>
      </c>
      <c r="O163" s="101">
        <v>0</v>
      </c>
      <c r="P163" s="101">
        <v>0</v>
      </c>
      <c r="Q163" s="79">
        <f aca="true" t="shared" si="35" ref="Q163:Q169">H163+N163+O163+P163</f>
        <v>18</v>
      </c>
    </row>
    <row r="164" spans="1:17" ht="18.75">
      <c r="A164" s="18"/>
      <c r="B164" s="42">
        <v>108</v>
      </c>
      <c r="C164" s="43" t="s">
        <v>233</v>
      </c>
      <c r="D164" s="45">
        <v>20</v>
      </c>
      <c r="E164" s="45">
        <v>17</v>
      </c>
      <c r="F164" s="23">
        <v>0.85</v>
      </c>
      <c r="G164" s="45">
        <v>3</v>
      </c>
      <c r="H164" s="111">
        <v>0</v>
      </c>
      <c r="I164" s="78">
        <v>0</v>
      </c>
      <c r="J164" s="78"/>
      <c r="K164" s="78">
        <f t="shared" si="33"/>
        <v>0</v>
      </c>
      <c r="L164" s="78">
        <v>38</v>
      </c>
      <c r="M164" s="84">
        <v>0</v>
      </c>
      <c r="N164" s="118">
        <f t="shared" si="34"/>
        <v>38</v>
      </c>
      <c r="O164" s="101">
        <v>0</v>
      </c>
      <c r="P164" s="101">
        <v>0</v>
      </c>
      <c r="Q164" s="79">
        <f t="shared" si="35"/>
        <v>38</v>
      </c>
    </row>
    <row r="165" spans="1:17" ht="15.75">
      <c r="A165" s="41" t="s">
        <v>115</v>
      </c>
      <c r="B165" s="42">
        <v>109</v>
      </c>
      <c r="C165" s="15" t="s">
        <v>186</v>
      </c>
      <c r="D165" s="45">
        <v>67</v>
      </c>
      <c r="E165" s="45">
        <v>0</v>
      </c>
      <c r="F165" s="23">
        <v>0</v>
      </c>
      <c r="G165" s="45">
        <v>67</v>
      </c>
      <c r="H165" s="111">
        <v>13</v>
      </c>
      <c r="I165" s="78">
        <v>11</v>
      </c>
      <c r="J165" s="78"/>
      <c r="K165" s="78">
        <f t="shared" si="33"/>
        <v>11</v>
      </c>
      <c r="L165" s="78">
        <v>50</v>
      </c>
      <c r="M165" s="84">
        <v>0</v>
      </c>
      <c r="N165" s="118">
        <f t="shared" si="34"/>
        <v>61</v>
      </c>
      <c r="O165" s="101">
        <v>0</v>
      </c>
      <c r="P165" s="101">
        <v>0</v>
      </c>
      <c r="Q165" s="79">
        <f t="shared" si="35"/>
        <v>74</v>
      </c>
    </row>
    <row r="166" spans="1:17" s="35" customFormat="1" ht="18.75">
      <c r="A166" s="61"/>
      <c r="B166" s="58">
        <v>110</v>
      </c>
      <c r="C166" s="59" t="s">
        <v>249</v>
      </c>
      <c r="D166" s="45">
        <v>0</v>
      </c>
      <c r="E166" s="45">
        <v>0</v>
      </c>
      <c r="F166" s="60">
        <v>0</v>
      </c>
      <c r="G166" s="49">
        <v>0</v>
      </c>
      <c r="H166" s="111">
        <v>0</v>
      </c>
      <c r="I166" s="78">
        <v>0</v>
      </c>
      <c r="J166" s="78"/>
      <c r="K166" s="78">
        <f t="shared" si="33"/>
        <v>0</v>
      </c>
      <c r="L166" s="78">
        <v>0</v>
      </c>
      <c r="M166" s="84">
        <v>0</v>
      </c>
      <c r="N166" s="118">
        <f t="shared" si="34"/>
        <v>0</v>
      </c>
      <c r="O166" s="101">
        <v>0</v>
      </c>
      <c r="P166" s="101">
        <v>0</v>
      </c>
      <c r="Q166" s="79">
        <f t="shared" si="35"/>
        <v>0</v>
      </c>
    </row>
    <row r="167" spans="1:17" s="35" customFormat="1" ht="18.75">
      <c r="A167" s="61"/>
      <c r="B167" s="58">
        <v>111</v>
      </c>
      <c r="C167" s="59" t="s">
        <v>250</v>
      </c>
      <c r="D167" s="45">
        <v>0</v>
      </c>
      <c r="E167" s="45">
        <v>0</v>
      </c>
      <c r="F167" s="60">
        <v>0</v>
      </c>
      <c r="G167" s="49">
        <v>0</v>
      </c>
      <c r="H167" s="111">
        <v>0</v>
      </c>
      <c r="I167" s="78">
        <v>0</v>
      </c>
      <c r="J167" s="78"/>
      <c r="K167" s="78">
        <f t="shared" si="33"/>
        <v>0</v>
      </c>
      <c r="L167" s="78">
        <v>62</v>
      </c>
      <c r="M167" s="84">
        <v>0</v>
      </c>
      <c r="N167" s="118">
        <f t="shared" si="34"/>
        <v>62</v>
      </c>
      <c r="O167" s="101">
        <v>0</v>
      </c>
      <c r="P167" s="101">
        <v>0</v>
      </c>
      <c r="Q167" s="79">
        <f t="shared" si="35"/>
        <v>62</v>
      </c>
    </row>
    <row r="168" spans="1:17" ht="15.75">
      <c r="A168" s="18"/>
      <c r="B168" s="42">
        <v>112</v>
      </c>
      <c r="C168" s="15" t="s">
        <v>231</v>
      </c>
      <c r="D168" s="45">
        <v>896</v>
      </c>
      <c r="E168" s="45">
        <v>257</v>
      </c>
      <c r="F168" s="23">
        <v>0.28683035714285715</v>
      </c>
      <c r="G168" s="45">
        <v>639</v>
      </c>
      <c r="H168" s="111">
        <v>20</v>
      </c>
      <c r="I168" s="78">
        <v>16</v>
      </c>
      <c r="J168" s="78"/>
      <c r="K168" s="78">
        <f t="shared" si="33"/>
        <v>16</v>
      </c>
      <c r="L168" s="78">
        <v>47</v>
      </c>
      <c r="M168" s="84">
        <v>0</v>
      </c>
      <c r="N168" s="118">
        <f t="shared" si="34"/>
        <v>63</v>
      </c>
      <c r="O168" s="101">
        <v>0</v>
      </c>
      <c r="P168" s="101">
        <v>23</v>
      </c>
      <c r="Q168" s="79">
        <f t="shared" si="35"/>
        <v>106</v>
      </c>
    </row>
    <row r="169" spans="1:17" ht="15.75">
      <c r="A169" s="18"/>
      <c r="B169" s="14"/>
      <c r="C169" s="15" t="s">
        <v>23</v>
      </c>
      <c r="D169" s="45">
        <v>1274</v>
      </c>
      <c r="E169" s="45">
        <v>477</v>
      </c>
      <c r="F169" s="23">
        <v>0.37441130298273156</v>
      </c>
      <c r="G169" s="45">
        <v>797</v>
      </c>
      <c r="H169" s="111">
        <f>SUM(H162:H168)</f>
        <v>33</v>
      </c>
      <c r="I169" s="111">
        <f>SUM(I162:I168)</f>
        <v>34</v>
      </c>
      <c r="J169" s="111">
        <f>SUM(J162:J168)</f>
        <v>0</v>
      </c>
      <c r="K169" s="78">
        <f t="shared" si="33"/>
        <v>34</v>
      </c>
      <c r="L169" s="111">
        <f>SUM(L162:L168)</f>
        <v>211</v>
      </c>
      <c r="M169" s="111">
        <f>SUM(M162:M168)</f>
        <v>0</v>
      </c>
      <c r="N169" s="118">
        <f t="shared" si="34"/>
        <v>245</v>
      </c>
      <c r="O169" s="101">
        <f>SUM(O162:O168)</f>
        <v>0</v>
      </c>
      <c r="P169" s="101">
        <f>SUM(P162:P168)</f>
        <v>23</v>
      </c>
      <c r="Q169" s="79">
        <f t="shared" si="35"/>
        <v>301</v>
      </c>
    </row>
    <row r="170" spans="1:16" ht="15.75">
      <c r="A170" s="18"/>
      <c r="B170" s="16"/>
      <c r="C170" s="17"/>
      <c r="D170" s="46"/>
      <c r="E170" s="46"/>
      <c r="F170" s="46"/>
      <c r="G170" s="46"/>
      <c r="H170" s="83"/>
      <c r="I170" s="83"/>
      <c r="J170" s="83"/>
      <c r="K170" s="83"/>
      <c r="L170" s="83"/>
      <c r="M170" s="89"/>
      <c r="N170" s="89"/>
      <c r="O170" s="89"/>
      <c r="P170" s="89"/>
    </row>
    <row r="171" spans="1:16" ht="15.75">
      <c r="A171" s="18"/>
      <c r="B171" s="12" t="s">
        <v>132</v>
      </c>
      <c r="C171" s="17"/>
      <c r="D171" s="46"/>
      <c r="E171" s="46"/>
      <c r="F171" s="46"/>
      <c r="G171" s="46"/>
      <c r="H171" s="83"/>
      <c r="I171" s="83"/>
      <c r="J171" s="83"/>
      <c r="K171" s="83"/>
      <c r="L171" s="83"/>
      <c r="M171" s="89"/>
      <c r="N171" s="89"/>
      <c r="O171" s="89"/>
      <c r="P171" s="89"/>
    </row>
    <row r="172" spans="1:17" ht="15.75">
      <c r="A172" s="18"/>
      <c r="B172" s="42">
        <v>113</v>
      </c>
      <c r="C172" s="15" t="s">
        <v>183</v>
      </c>
      <c r="D172" s="45">
        <v>1976</v>
      </c>
      <c r="E172" s="45">
        <v>1771</v>
      </c>
      <c r="F172" s="23">
        <v>0.896255060728745</v>
      </c>
      <c r="G172" s="45">
        <v>205</v>
      </c>
      <c r="H172" s="111">
        <v>25</v>
      </c>
      <c r="I172" s="78">
        <v>13</v>
      </c>
      <c r="J172" s="78"/>
      <c r="K172" s="78">
        <f>SUM(I172:J172)</f>
        <v>13</v>
      </c>
      <c r="L172" s="78">
        <v>30</v>
      </c>
      <c r="M172" s="84">
        <v>7</v>
      </c>
      <c r="N172" s="84">
        <f>SUM(K172:M172)</f>
        <v>50</v>
      </c>
      <c r="O172" s="84">
        <v>13</v>
      </c>
      <c r="P172" s="84">
        <v>1</v>
      </c>
      <c r="Q172" s="69">
        <f>H172+N172+O172+P172</f>
        <v>89</v>
      </c>
    </row>
    <row r="173" spans="1:17" ht="15.75">
      <c r="A173" s="18"/>
      <c r="B173" s="42">
        <v>114</v>
      </c>
      <c r="C173" s="15" t="s">
        <v>184</v>
      </c>
      <c r="D173" s="45">
        <v>2421</v>
      </c>
      <c r="E173" s="45">
        <v>1857</v>
      </c>
      <c r="F173" s="23">
        <v>0.7670384138785625</v>
      </c>
      <c r="G173" s="45">
        <v>564</v>
      </c>
      <c r="H173" s="111">
        <v>20</v>
      </c>
      <c r="I173" s="78">
        <v>0</v>
      </c>
      <c r="J173" s="78">
        <v>62</v>
      </c>
      <c r="K173" s="78">
        <f aca="true" t="shared" si="36" ref="K173:K181">SUM(I173:J173)</f>
        <v>62</v>
      </c>
      <c r="L173" s="78">
        <v>36</v>
      </c>
      <c r="M173" s="84">
        <v>34</v>
      </c>
      <c r="N173" s="84">
        <f aca="true" t="shared" si="37" ref="N173:N181">SUM(K173:M173)</f>
        <v>132</v>
      </c>
      <c r="O173" s="84">
        <v>4</v>
      </c>
      <c r="P173" s="84">
        <v>55</v>
      </c>
      <c r="Q173" s="69">
        <f aca="true" t="shared" si="38" ref="Q173:Q181">H173+N173+O173+P173</f>
        <v>211</v>
      </c>
    </row>
    <row r="174" spans="1:17" ht="15.75">
      <c r="A174" s="18"/>
      <c r="B174" s="42">
        <v>115</v>
      </c>
      <c r="C174" s="15" t="s">
        <v>200</v>
      </c>
      <c r="D174" s="45">
        <v>25</v>
      </c>
      <c r="E174" s="45">
        <v>10</v>
      </c>
      <c r="F174" s="23">
        <v>0.4</v>
      </c>
      <c r="G174" s="45">
        <v>15</v>
      </c>
      <c r="H174" s="111">
        <v>13</v>
      </c>
      <c r="I174" s="78">
        <v>0</v>
      </c>
      <c r="J174" s="78"/>
      <c r="K174" s="78">
        <f t="shared" si="36"/>
        <v>0</v>
      </c>
      <c r="L174" s="78">
        <v>27</v>
      </c>
      <c r="M174" s="84">
        <v>5</v>
      </c>
      <c r="N174" s="84">
        <f t="shared" si="37"/>
        <v>32</v>
      </c>
      <c r="O174" s="84">
        <v>46</v>
      </c>
      <c r="P174" s="84">
        <v>0</v>
      </c>
      <c r="Q174" s="69">
        <f t="shared" si="38"/>
        <v>91</v>
      </c>
    </row>
    <row r="175" spans="1:17" ht="15.75">
      <c r="A175" s="18"/>
      <c r="B175" s="42">
        <v>116</v>
      </c>
      <c r="C175" s="15" t="s">
        <v>169</v>
      </c>
      <c r="D175" s="45">
        <v>46</v>
      </c>
      <c r="E175" s="45">
        <v>19</v>
      </c>
      <c r="F175" s="23">
        <v>0.41304347826086957</v>
      </c>
      <c r="G175" s="45">
        <v>27</v>
      </c>
      <c r="H175" s="111">
        <v>18</v>
      </c>
      <c r="I175" s="78">
        <v>7</v>
      </c>
      <c r="J175" s="78"/>
      <c r="K175" s="78">
        <f t="shared" si="36"/>
        <v>7</v>
      </c>
      <c r="L175" s="78">
        <v>16</v>
      </c>
      <c r="M175" s="84">
        <v>0</v>
      </c>
      <c r="N175" s="84">
        <f t="shared" si="37"/>
        <v>23</v>
      </c>
      <c r="O175" s="84">
        <v>14</v>
      </c>
      <c r="P175" s="84">
        <v>0</v>
      </c>
      <c r="Q175" s="69">
        <f t="shared" si="38"/>
        <v>55</v>
      </c>
    </row>
    <row r="176" spans="1:17" ht="15.75">
      <c r="A176" s="18"/>
      <c r="B176" s="42">
        <v>117</v>
      </c>
      <c r="C176" s="15" t="s">
        <v>133</v>
      </c>
      <c r="D176" s="45">
        <v>70</v>
      </c>
      <c r="E176" s="45">
        <v>35</v>
      </c>
      <c r="F176" s="23">
        <v>0.5</v>
      </c>
      <c r="G176" s="45">
        <v>35</v>
      </c>
      <c r="H176" s="111">
        <v>10</v>
      </c>
      <c r="I176" s="78">
        <v>0</v>
      </c>
      <c r="J176" s="78"/>
      <c r="K176" s="78">
        <f t="shared" si="36"/>
        <v>0</v>
      </c>
      <c r="L176" s="78">
        <v>16</v>
      </c>
      <c r="M176" s="84">
        <v>0</v>
      </c>
      <c r="N176" s="84">
        <f t="shared" si="37"/>
        <v>16</v>
      </c>
      <c r="O176" s="84">
        <v>11</v>
      </c>
      <c r="P176" s="84">
        <v>0</v>
      </c>
      <c r="Q176" s="69">
        <f t="shared" si="38"/>
        <v>37</v>
      </c>
    </row>
    <row r="177" spans="1:17" ht="18.75">
      <c r="A177" s="18"/>
      <c r="B177" s="42">
        <v>118</v>
      </c>
      <c r="C177" s="15" t="s">
        <v>206</v>
      </c>
      <c r="D177" s="45">
        <v>300</v>
      </c>
      <c r="E177" s="45">
        <v>37</v>
      </c>
      <c r="F177" s="23">
        <v>0.12333333333333334</v>
      </c>
      <c r="G177" s="45">
        <v>263</v>
      </c>
      <c r="H177" s="111">
        <v>3</v>
      </c>
      <c r="I177" s="78">
        <v>0</v>
      </c>
      <c r="J177" s="78"/>
      <c r="K177" s="78">
        <f t="shared" si="36"/>
        <v>0</v>
      </c>
      <c r="L177" s="78">
        <v>42</v>
      </c>
      <c r="M177" s="84">
        <v>10</v>
      </c>
      <c r="N177" s="84">
        <f t="shared" si="37"/>
        <v>52</v>
      </c>
      <c r="O177" s="84">
        <v>8</v>
      </c>
      <c r="P177" s="84">
        <v>6</v>
      </c>
      <c r="Q177" s="69">
        <f t="shared" si="38"/>
        <v>69</v>
      </c>
    </row>
    <row r="178" spans="1:17" ht="15.75">
      <c r="A178" s="18"/>
      <c r="B178" s="42">
        <v>119</v>
      </c>
      <c r="C178" s="15" t="s">
        <v>201</v>
      </c>
      <c r="D178" s="45">
        <v>989</v>
      </c>
      <c r="E178" s="45">
        <v>903</v>
      </c>
      <c r="F178" s="23">
        <v>0.9130434782608695</v>
      </c>
      <c r="G178" s="45">
        <v>86</v>
      </c>
      <c r="H178" s="111">
        <v>6</v>
      </c>
      <c r="I178" s="78">
        <v>14</v>
      </c>
      <c r="J178" s="78"/>
      <c r="K178" s="78">
        <f t="shared" si="36"/>
        <v>14</v>
      </c>
      <c r="L178" s="78">
        <v>25</v>
      </c>
      <c r="M178" s="84">
        <v>40</v>
      </c>
      <c r="N178" s="84">
        <f t="shared" si="37"/>
        <v>79</v>
      </c>
      <c r="O178" s="84">
        <v>4</v>
      </c>
      <c r="P178" s="84">
        <v>0</v>
      </c>
      <c r="Q178" s="69">
        <f t="shared" si="38"/>
        <v>89</v>
      </c>
    </row>
    <row r="179" spans="1:17" ht="15.75">
      <c r="A179" s="18"/>
      <c r="B179" s="14"/>
      <c r="C179" s="15" t="s">
        <v>23</v>
      </c>
      <c r="D179" s="45">
        <v>5827</v>
      </c>
      <c r="E179" s="45">
        <v>4632</v>
      </c>
      <c r="F179" s="23">
        <v>0.7949201990732796</v>
      </c>
      <c r="G179" s="45">
        <v>1195</v>
      </c>
      <c r="H179" s="111">
        <f>SUM(H172:H178)</f>
        <v>95</v>
      </c>
      <c r="I179" s="111">
        <f>SUM(I172:I178)</f>
        <v>34</v>
      </c>
      <c r="J179" s="111">
        <f>SUM(J172:J178)</f>
        <v>62</v>
      </c>
      <c r="K179" s="78">
        <f t="shared" si="36"/>
        <v>96</v>
      </c>
      <c r="L179" s="111">
        <f>SUM(L172:L178)</f>
        <v>192</v>
      </c>
      <c r="M179" s="116">
        <f>SUM(M172:M178)</f>
        <v>96</v>
      </c>
      <c r="N179" s="84">
        <f t="shared" si="37"/>
        <v>384</v>
      </c>
      <c r="O179" s="84">
        <f>SUM(O172:O178)</f>
        <v>100</v>
      </c>
      <c r="P179" s="84">
        <f>SUM(P172:P178)</f>
        <v>62</v>
      </c>
      <c r="Q179" s="69">
        <f t="shared" si="38"/>
        <v>641</v>
      </c>
    </row>
    <row r="180" spans="1:17" ht="15.75">
      <c r="A180" s="18"/>
      <c r="B180" s="14"/>
      <c r="C180" s="15" t="s">
        <v>134</v>
      </c>
      <c r="D180" s="45">
        <v>36347</v>
      </c>
      <c r="E180" s="45">
        <v>21960</v>
      </c>
      <c r="F180" s="23">
        <v>0.6041764107078988</v>
      </c>
      <c r="G180" s="45">
        <v>14387</v>
      </c>
      <c r="H180" s="111">
        <f>H135+H146+H152+H159+H169+H179</f>
        <v>535</v>
      </c>
      <c r="I180" s="111">
        <f>I135+I146+I152+I159+I169+I179</f>
        <v>374</v>
      </c>
      <c r="J180" s="111">
        <f>J135+J146+J152+J159+J169+J179</f>
        <v>139</v>
      </c>
      <c r="K180" s="78">
        <f t="shared" si="36"/>
        <v>513</v>
      </c>
      <c r="L180" s="111">
        <f>L135+L146+L152+L159+L169+L179</f>
        <v>999</v>
      </c>
      <c r="M180" s="116">
        <f>M135+M146+M152+M159+M169+M179</f>
        <v>436</v>
      </c>
      <c r="N180" s="84">
        <f t="shared" si="37"/>
        <v>1948</v>
      </c>
      <c r="O180" s="84">
        <f>O135+O146+O152+O159+O169+O179</f>
        <v>266</v>
      </c>
      <c r="P180" s="84">
        <f>P135+P146+P152+P159+P169+P179</f>
        <v>413</v>
      </c>
      <c r="Q180" s="69">
        <f t="shared" si="38"/>
        <v>3162</v>
      </c>
    </row>
    <row r="181" spans="1:19" s="22" customFormat="1" ht="16.5" thickBot="1">
      <c r="A181" s="19"/>
      <c r="B181" s="20"/>
      <c r="C181" s="21" t="s">
        <v>135</v>
      </c>
      <c r="D181" s="50">
        <v>103489</v>
      </c>
      <c r="E181" s="50">
        <v>71048</v>
      </c>
      <c r="F181" s="24">
        <v>0.6865270705099092</v>
      </c>
      <c r="G181" s="48">
        <v>32441</v>
      </c>
      <c r="H181" s="87">
        <f>H87+H128+H180</f>
        <v>1520</v>
      </c>
      <c r="I181" s="87">
        <f>I87+I128+I180</f>
        <v>924</v>
      </c>
      <c r="J181" s="87">
        <f>J87+J128+J180</f>
        <v>312</v>
      </c>
      <c r="K181" s="78">
        <f t="shared" si="36"/>
        <v>1236</v>
      </c>
      <c r="L181" s="87">
        <f>L87+L128+L180</f>
        <v>3669</v>
      </c>
      <c r="M181" s="88">
        <f>M87+M128+M180</f>
        <v>1258</v>
      </c>
      <c r="N181" s="84">
        <f t="shared" si="37"/>
        <v>6163</v>
      </c>
      <c r="O181" s="84">
        <f>O87+O128+O180</f>
        <v>898</v>
      </c>
      <c r="P181" s="84">
        <f>P87+P128+P180</f>
        <v>1074</v>
      </c>
      <c r="Q181" s="69">
        <f t="shared" si="38"/>
        <v>9655</v>
      </c>
      <c r="S181" s="22">
        <v>1520</v>
      </c>
    </row>
    <row r="182" spans="1:19" s="22" customFormat="1" ht="15.75">
      <c r="A182" s="5"/>
      <c r="B182" s="31"/>
      <c r="C182" s="25"/>
      <c r="D182" s="46"/>
      <c r="E182" s="46"/>
      <c r="F182" s="46"/>
      <c r="G182" s="46"/>
      <c r="H182" s="85"/>
      <c r="I182" s="239"/>
      <c r="J182" s="239"/>
      <c r="K182" s="85"/>
      <c r="L182" s="85"/>
      <c r="M182" s="89"/>
      <c r="N182" s="89"/>
      <c r="O182" s="89"/>
      <c r="P182" s="89"/>
      <c r="Q182" s="90"/>
      <c r="S182" s="22">
        <v>6163</v>
      </c>
    </row>
    <row r="183" spans="1:17" s="22" customFormat="1" ht="16.5" thickBot="1">
      <c r="A183" s="5"/>
      <c r="B183" s="34"/>
      <c r="C183" s="25"/>
      <c r="D183" s="46"/>
      <c r="E183" s="46"/>
      <c r="F183" s="46"/>
      <c r="G183" s="46"/>
      <c r="H183" s="85"/>
      <c r="I183" s="85"/>
      <c r="J183" s="85"/>
      <c r="K183" s="85"/>
      <c r="L183" s="85"/>
      <c r="M183" s="89"/>
      <c r="N183" s="89"/>
      <c r="O183" s="89"/>
      <c r="P183" s="89"/>
      <c r="Q183" s="30"/>
    </row>
    <row r="184" spans="3:17" ht="15.75">
      <c r="C184" s="36"/>
      <c r="M184" s="102"/>
      <c r="N184" s="102"/>
      <c r="O184" s="102"/>
      <c r="P184" s="102"/>
      <c r="Q184" s="75"/>
    </row>
    <row r="185" spans="3:17" ht="15.75">
      <c r="C185" s="25"/>
      <c r="D185" s="26"/>
      <c r="E185" s="26"/>
      <c r="F185" s="26"/>
      <c r="G185" s="26"/>
      <c r="H185" s="63"/>
      <c r="I185" s="63"/>
      <c r="J185" s="63"/>
      <c r="K185" s="63"/>
      <c r="L185" s="63"/>
      <c r="M185" s="102"/>
      <c r="N185" s="102"/>
      <c r="O185" s="102"/>
      <c r="P185" s="102"/>
      <c r="Q185" s="75"/>
    </row>
    <row r="186" ht="15.75">
      <c r="Q186" s="75"/>
    </row>
    <row r="187" ht="15.75">
      <c r="Q187" s="75"/>
    </row>
    <row r="188" ht="15.75">
      <c r="Q188" s="75"/>
    </row>
    <row r="189" ht="15.75">
      <c r="Q189" s="75"/>
    </row>
    <row r="190" ht="15.75">
      <c r="Q190" s="75"/>
    </row>
    <row r="191" ht="15.75">
      <c r="Q191" s="75"/>
    </row>
    <row r="192" ht="15.75">
      <c r="Q192" s="75"/>
    </row>
    <row r="193" ht="15.75">
      <c r="Q193" s="75"/>
    </row>
    <row r="194" ht="15.75">
      <c r="Q194" s="75"/>
    </row>
    <row r="195" ht="15.75">
      <c r="Q195" s="75"/>
    </row>
    <row r="196" ht="15.75">
      <c r="Q196" s="75"/>
    </row>
    <row r="197" ht="15.75">
      <c r="Q197" s="75"/>
    </row>
    <row r="198" ht="15.75">
      <c r="Q198" s="75"/>
    </row>
    <row r="199" ht="15.75">
      <c r="Q199" s="75"/>
    </row>
    <row r="200" ht="15.75">
      <c r="Q200" s="75"/>
    </row>
    <row r="201" ht="15.75">
      <c r="Q201" s="75"/>
    </row>
    <row r="202" ht="15.75">
      <c r="Q202" s="75"/>
    </row>
    <row r="203" ht="15.75">
      <c r="Q203" s="75"/>
    </row>
    <row r="204" ht="15.75">
      <c r="Q204" s="75"/>
    </row>
    <row r="205" ht="15.75">
      <c r="Q205" s="75"/>
    </row>
    <row r="206" ht="15.75">
      <c r="Q206" s="75"/>
    </row>
    <row r="207" ht="15.75">
      <c r="Q207" s="75"/>
    </row>
    <row r="208" ht="15.75">
      <c r="Q208" s="75"/>
    </row>
    <row r="209" ht="15.75">
      <c r="Q209" s="75"/>
    </row>
    <row r="210" ht="15.75">
      <c r="Q210" s="75"/>
    </row>
    <row r="211" ht="15.75">
      <c r="Q211" s="75"/>
    </row>
    <row r="212" ht="15.75">
      <c r="Q212" s="75"/>
    </row>
    <row r="213" ht="15.75">
      <c r="Q213" s="75"/>
    </row>
    <row r="214" ht="15.75">
      <c r="Q214" s="75"/>
    </row>
    <row r="215" ht="15.75">
      <c r="Q215" s="75"/>
    </row>
    <row r="216" ht="15.75">
      <c r="Q216" s="75"/>
    </row>
    <row r="217" ht="15.75">
      <c r="Q217" s="75"/>
    </row>
    <row r="218" ht="15.75">
      <c r="Q218" s="75"/>
    </row>
    <row r="219" ht="15.75">
      <c r="Q219" s="75"/>
    </row>
    <row r="220" ht="15.75">
      <c r="Q220" s="75"/>
    </row>
    <row r="221" ht="15.75">
      <c r="Q221" s="75"/>
    </row>
    <row r="222" ht="15.75">
      <c r="Q222" s="75"/>
    </row>
    <row r="223" ht="15.75">
      <c r="Q223" s="75"/>
    </row>
    <row r="224" ht="15.75">
      <c r="Q224" s="75"/>
    </row>
    <row r="225" ht="15.75">
      <c r="Q225" s="75"/>
    </row>
    <row r="226" ht="15.75">
      <c r="Q226" s="75"/>
    </row>
    <row r="227" ht="15.75">
      <c r="Q227" s="75"/>
    </row>
    <row r="228" ht="15.75">
      <c r="Q228" s="75"/>
    </row>
    <row r="229" ht="15.75">
      <c r="Q229" s="75"/>
    </row>
    <row r="230" ht="15.75">
      <c r="Q230" s="75"/>
    </row>
    <row r="231" ht="15.75">
      <c r="Q231" s="75"/>
    </row>
    <row r="232" ht="15.75">
      <c r="Q232" s="75"/>
    </row>
    <row r="233" ht="15.75">
      <c r="Q233" s="75"/>
    </row>
    <row r="234" ht="15.75">
      <c r="Q234" s="75"/>
    </row>
    <row r="235" ht="15.75">
      <c r="Q235" s="75"/>
    </row>
    <row r="236" ht="15.75">
      <c r="Q236" s="75"/>
    </row>
    <row r="237" ht="15.75">
      <c r="Q237" s="75"/>
    </row>
    <row r="238" ht="15.75">
      <c r="Q238" s="75"/>
    </row>
    <row r="239" ht="15.75">
      <c r="Q239" s="75"/>
    </row>
    <row r="240" ht="15.75">
      <c r="Q240" s="75"/>
    </row>
    <row r="241" ht="15.75">
      <c r="Q241" s="75"/>
    </row>
    <row r="242" ht="15.75">
      <c r="Q242" s="75"/>
    </row>
    <row r="243" ht="15.75">
      <c r="Q243" s="75"/>
    </row>
    <row r="244" ht="15.75">
      <c r="Q244" s="75"/>
    </row>
    <row r="245" ht="15.75">
      <c r="Q245" s="75"/>
    </row>
    <row r="246" ht="15.75">
      <c r="Q246" s="75"/>
    </row>
    <row r="247" ht="15.75">
      <c r="Q247" s="75"/>
    </row>
    <row r="248" ht="15.75">
      <c r="Q248" s="75"/>
    </row>
    <row r="249" ht="15.75">
      <c r="Q249" s="75"/>
    </row>
    <row r="250" ht="15.75">
      <c r="Q250" s="75"/>
    </row>
    <row r="251" ht="15.75">
      <c r="Q251" s="75"/>
    </row>
    <row r="252" ht="15.75">
      <c r="Q252" s="75"/>
    </row>
    <row r="253" ht="15.75">
      <c r="Q253" s="75"/>
    </row>
    <row r="254" ht="15.75">
      <c r="Q254" s="75"/>
    </row>
    <row r="255" ht="15.75">
      <c r="Q255" s="75"/>
    </row>
    <row r="256" ht="15.75">
      <c r="Q256" s="75"/>
    </row>
    <row r="257" ht="15.75">
      <c r="Q257" s="75"/>
    </row>
    <row r="258" ht="15.75">
      <c r="Q258" s="75"/>
    </row>
    <row r="259" ht="15.75">
      <c r="Q259" s="75"/>
    </row>
    <row r="260" ht="15.75">
      <c r="Q260" s="75"/>
    </row>
    <row r="261" ht="15.75">
      <c r="Q261" s="75"/>
    </row>
    <row r="262" ht="15.75">
      <c r="Q262" s="75"/>
    </row>
    <row r="263" ht="15.75">
      <c r="Q263" s="75"/>
    </row>
    <row r="264" ht="15.75">
      <c r="Q264" s="75"/>
    </row>
    <row r="265" ht="15.75">
      <c r="Q265" s="75"/>
    </row>
    <row r="266" ht="15.75">
      <c r="Q266" s="75"/>
    </row>
    <row r="267" ht="15.75">
      <c r="Q267" s="75"/>
    </row>
    <row r="268" ht="15.75">
      <c r="Q268" s="75"/>
    </row>
    <row r="269" ht="15.75">
      <c r="Q269" s="75"/>
    </row>
    <row r="270" ht="15.75">
      <c r="Q270" s="75"/>
    </row>
    <row r="271" ht="15.75">
      <c r="Q271" s="75"/>
    </row>
    <row r="272" ht="15.75">
      <c r="Q272" s="75"/>
    </row>
    <row r="273" ht="15.75">
      <c r="Q273" s="75"/>
    </row>
    <row r="274" ht="15.75">
      <c r="Q274" s="75"/>
    </row>
    <row r="275" ht="15.75">
      <c r="Q275" s="75"/>
    </row>
    <row r="276" ht="15.75">
      <c r="Q276" s="75"/>
    </row>
    <row r="277" ht="15.75">
      <c r="Q277" s="75"/>
    </row>
    <row r="278" ht="15.75">
      <c r="Q278" s="75"/>
    </row>
    <row r="279" ht="15.75">
      <c r="Q279" s="75"/>
    </row>
    <row r="280" ht="15.75">
      <c r="Q280" s="75"/>
    </row>
    <row r="281" ht="15.75">
      <c r="Q281" s="75"/>
    </row>
    <row r="282" ht="15.75">
      <c r="Q282" s="75"/>
    </row>
    <row r="283" ht="15.75">
      <c r="Q283" s="75"/>
    </row>
    <row r="284" ht="15.75">
      <c r="Q284" s="75"/>
    </row>
    <row r="285" ht="15.75">
      <c r="Q285" s="75"/>
    </row>
    <row r="286" ht="15.75">
      <c r="Q286" s="75"/>
    </row>
    <row r="287" ht="15.75">
      <c r="Q287" s="75"/>
    </row>
    <row r="288" ht="15.75">
      <c r="Q288" s="75"/>
    </row>
    <row r="289" ht="15.75">
      <c r="Q289" s="75"/>
    </row>
    <row r="290" ht="15.75">
      <c r="Q290" s="75"/>
    </row>
    <row r="291" ht="15.75">
      <c r="Q291" s="75"/>
    </row>
    <row r="292" ht="15.75">
      <c r="Q292" s="75"/>
    </row>
    <row r="293" ht="15.75">
      <c r="Q293" s="75"/>
    </row>
    <row r="294" ht="15.75">
      <c r="Q294" s="75"/>
    </row>
    <row r="295" ht="15.75">
      <c r="Q295" s="75"/>
    </row>
    <row r="296" ht="15.75">
      <c r="Q296" s="75"/>
    </row>
    <row r="297" ht="15.75">
      <c r="Q297" s="75"/>
    </row>
    <row r="298" ht="15.75">
      <c r="Q298" s="75"/>
    </row>
    <row r="299" ht="15.75">
      <c r="Q299" s="75"/>
    </row>
    <row r="300" ht="15.75">
      <c r="Q300" s="75"/>
    </row>
    <row r="301" ht="15.75">
      <c r="Q301" s="75"/>
    </row>
    <row r="302" ht="15.75">
      <c r="Q302" s="75"/>
    </row>
    <row r="303" ht="15.75">
      <c r="Q303" s="75"/>
    </row>
    <row r="304" ht="15.75">
      <c r="Q304" s="75"/>
    </row>
    <row r="305" ht="15.75">
      <c r="Q305" s="75"/>
    </row>
    <row r="306" ht="15.75">
      <c r="Q306" s="75"/>
    </row>
    <row r="307" ht="15.75">
      <c r="Q307" s="75"/>
    </row>
    <row r="308" ht="15.75">
      <c r="Q308" s="75"/>
    </row>
    <row r="309" ht="15.75">
      <c r="Q309" s="75"/>
    </row>
    <row r="310" ht="15.75">
      <c r="Q310" s="75"/>
    </row>
    <row r="311" ht="15.75">
      <c r="Q311" s="75"/>
    </row>
    <row r="312" ht="15.75">
      <c r="Q312" s="75"/>
    </row>
    <row r="313" ht="15.75">
      <c r="Q313" s="75"/>
    </row>
    <row r="314" ht="15.75">
      <c r="Q314" s="75"/>
    </row>
    <row r="315" ht="15.75">
      <c r="Q315" s="75"/>
    </row>
    <row r="316" ht="15.75">
      <c r="Q316" s="75"/>
    </row>
    <row r="317" ht="15.75">
      <c r="Q317" s="75"/>
    </row>
    <row r="318" ht="15.75">
      <c r="Q318" s="75"/>
    </row>
    <row r="319" ht="15.75">
      <c r="Q319" s="75"/>
    </row>
    <row r="320" ht="15.75">
      <c r="Q320" s="75"/>
    </row>
    <row r="321" ht="15.75">
      <c r="Q321" s="75"/>
    </row>
    <row r="322" ht="15.75">
      <c r="Q322" s="75"/>
    </row>
    <row r="323" ht="15.75">
      <c r="Q323" s="75"/>
    </row>
    <row r="324" ht="15.75">
      <c r="Q324" s="75"/>
    </row>
    <row r="325" ht="15.75">
      <c r="Q325" s="75"/>
    </row>
    <row r="326" ht="15.75">
      <c r="Q326" s="75"/>
    </row>
    <row r="327" ht="15.75">
      <c r="Q327" s="75"/>
    </row>
    <row r="328" ht="15.75">
      <c r="Q328" s="75"/>
    </row>
    <row r="329" ht="15.75">
      <c r="Q329" s="75"/>
    </row>
    <row r="330" ht="15.75">
      <c r="Q330" s="75"/>
    </row>
    <row r="331" ht="15.75">
      <c r="Q331" s="75"/>
    </row>
    <row r="332" ht="15.75">
      <c r="Q332" s="75"/>
    </row>
    <row r="333" ht="15.75">
      <c r="Q333" s="75"/>
    </row>
    <row r="334" ht="15.75">
      <c r="Q334" s="75"/>
    </row>
    <row r="335" ht="15.75">
      <c r="Q335" s="75"/>
    </row>
    <row r="336" ht="15.75">
      <c r="Q336" s="75"/>
    </row>
    <row r="337" ht="15.75">
      <c r="Q337" s="75"/>
    </row>
    <row r="338" ht="15.75">
      <c r="Q338" s="75"/>
    </row>
    <row r="339" ht="15.75">
      <c r="Q339" s="75"/>
    </row>
    <row r="340" ht="15.75">
      <c r="Q340" s="75"/>
    </row>
    <row r="341" ht="15.75">
      <c r="Q341" s="75"/>
    </row>
    <row r="342" ht="15.75">
      <c r="Q342" s="75"/>
    </row>
    <row r="343" ht="15.75">
      <c r="Q343" s="75"/>
    </row>
    <row r="344" ht="15.75">
      <c r="Q344" s="75"/>
    </row>
    <row r="345" ht="15.75">
      <c r="Q345" s="75"/>
    </row>
    <row r="346" ht="15.75">
      <c r="Q346" s="75"/>
    </row>
    <row r="347" ht="15.75">
      <c r="Q347" s="75"/>
    </row>
    <row r="348" ht="15.75">
      <c r="Q348" s="75"/>
    </row>
    <row r="349" ht="15.75">
      <c r="Q349" s="75"/>
    </row>
    <row r="350" ht="15.75">
      <c r="Q350" s="75"/>
    </row>
    <row r="351" ht="15.75">
      <c r="Q351" s="75"/>
    </row>
    <row r="352" ht="15.75">
      <c r="Q352" s="75"/>
    </row>
    <row r="353" ht="15.75">
      <c r="Q353" s="75"/>
    </row>
    <row r="354" ht="15.75">
      <c r="Q354" s="75"/>
    </row>
    <row r="355" ht="15.75">
      <c r="Q355" s="75"/>
    </row>
    <row r="356" ht="15.75">
      <c r="Q356" s="75"/>
    </row>
    <row r="357" ht="15.75">
      <c r="Q357" s="75"/>
    </row>
    <row r="358" ht="15.75">
      <c r="Q358" s="75"/>
    </row>
    <row r="359" ht="15.75">
      <c r="Q359" s="75"/>
    </row>
    <row r="360" ht="15.75">
      <c r="Q360" s="75"/>
    </row>
    <row r="361" ht="15.75">
      <c r="Q361" s="75"/>
    </row>
    <row r="362" ht="15.75">
      <c r="Q362" s="75"/>
    </row>
    <row r="363" ht="15.75">
      <c r="Q363" s="75"/>
    </row>
    <row r="364" ht="15.75">
      <c r="Q364" s="75"/>
    </row>
    <row r="365" ht="15.75">
      <c r="Q365" s="75"/>
    </row>
    <row r="366" ht="15.75">
      <c r="Q366" s="75"/>
    </row>
    <row r="367" ht="15.75">
      <c r="Q367" s="75"/>
    </row>
    <row r="368" ht="15.75">
      <c r="Q368" s="75"/>
    </row>
    <row r="369" ht="15.75">
      <c r="Q369" s="75"/>
    </row>
    <row r="370" ht="15.75">
      <c r="Q370" s="75"/>
    </row>
    <row r="371" ht="15.75">
      <c r="Q371" s="75"/>
    </row>
    <row r="372" ht="15.75">
      <c r="Q372" s="75"/>
    </row>
    <row r="373" ht="15.75">
      <c r="Q373" s="75"/>
    </row>
    <row r="374" ht="15.75">
      <c r="Q374" s="75"/>
    </row>
    <row r="375" ht="15.75">
      <c r="Q375" s="75"/>
    </row>
    <row r="376" ht="15.75">
      <c r="Q376" s="75"/>
    </row>
    <row r="377" ht="15.75">
      <c r="Q377" s="75"/>
    </row>
    <row r="378" ht="15.75">
      <c r="Q378" s="75"/>
    </row>
    <row r="379" ht="15.75">
      <c r="Q379" s="75"/>
    </row>
    <row r="380" ht="15.75">
      <c r="Q380" s="75"/>
    </row>
    <row r="381" ht="15.75">
      <c r="Q381" s="75"/>
    </row>
    <row r="382" ht="15.75">
      <c r="Q382" s="75"/>
    </row>
    <row r="383" ht="15.75">
      <c r="Q383" s="75"/>
    </row>
    <row r="384" ht="15.75">
      <c r="Q384" s="75"/>
    </row>
    <row r="385" ht="15.75">
      <c r="Q385" s="75"/>
    </row>
    <row r="386" ht="15.75">
      <c r="Q386" s="75"/>
    </row>
    <row r="387" ht="15.75">
      <c r="Q387" s="75"/>
    </row>
    <row r="388" ht="15.75">
      <c r="Q388" s="75"/>
    </row>
    <row r="389" ht="15.75">
      <c r="Q389" s="75"/>
    </row>
    <row r="390" ht="15.75">
      <c r="Q390" s="75"/>
    </row>
    <row r="391" ht="15.75">
      <c r="Q391" s="75"/>
    </row>
    <row r="392" ht="15.75">
      <c r="Q392" s="75"/>
    </row>
    <row r="393" ht="15.75">
      <c r="Q393" s="75"/>
    </row>
    <row r="394" ht="15.75">
      <c r="Q394" s="75"/>
    </row>
    <row r="395" ht="15.75">
      <c r="Q395" s="75"/>
    </row>
    <row r="396" ht="15.75">
      <c r="Q396" s="75"/>
    </row>
    <row r="397" ht="15.75">
      <c r="Q397" s="75"/>
    </row>
    <row r="398" ht="15.75">
      <c r="Q398" s="75"/>
    </row>
    <row r="399" ht="15.75">
      <c r="Q399" s="75"/>
    </row>
    <row r="400" ht="15.75">
      <c r="Q400" s="75"/>
    </row>
    <row r="401" ht="15.75">
      <c r="Q401" s="75"/>
    </row>
    <row r="402" ht="15.75">
      <c r="Q402" s="75"/>
    </row>
    <row r="403" ht="15.75">
      <c r="Q403" s="75"/>
    </row>
    <row r="404" ht="15.75">
      <c r="Q404" s="75"/>
    </row>
    <row r="405" ht="15.75">
      <c r="Q405" s="75"/>
    </row>
    <row r="406" ht="15.75">
      <c r="Q406" s="75"/>
    </row>
    <row r="407" ht="15.75">
      <c r="Q407" s="75"/>
    </row>
    <row r="408" ht="15.75">
      <c r="Q408" s="75"/>
    </row>
    <row r="409" ht="15.75">
      <c r="Q409" s="75"/>
    </row>
    <row r="410" ht="15.75">
      <c r="Q410" s="75"/>
    </row>
    <row r="411" ht="15.75">
      <c r="Q411" s="75"/>
    </row>
    <row r="412" ht="15.75">
      <c r="Q412" s="75"/>
    </row>
    <row r="413" ht="15.75">
      <c r="Q413" s="75"/>
    </row>
    <row r="414" ht="15.75">
      <c r="Q414" s="75"/>
    </row>
    <row r="415" ht="15.75">
      <c r="Q415" s="75"/>
    </row>
    <row r="416" ht="15.75">
      <c r="Q416" s="75"/>
    </row>
    <row r="417" ht="15.75">
      <c r="Q417" s="75"/>
    </row>
    <row r="418" ht="15.75">
      <c r="Q418" s="75"/>
    </row>
    <row r="419" ht="15.75">
      <c r="Q419" s="75"/>
    </row>
    <row r="420" ht="15.75">
      <c r="Q420" s="75"/>
    </row>
    <row r="421" ht="15.75">
      <c r="Q421" s="75"/>
    </row>
    <row r="422" ht="15.75">
      <c r="Q422" s="75"/>
    </row>
    <row r="423" ht="15.75">
      <c r="Q423" s="75"/>
    </row>
    <row r="424" ht="15.75">
      <c r="Q424" s="75"/>
    </row>
    <row r="425" ht="15.75">
      <c r="Q425" s="75"/>
    </row>
    <row r="426" ht="15.75">
      <c r="Q426" s="75"/>
    </row>
    <row r="427" ht="15.75">
      <c r="Q427" s="75"/>
    </row>
    <row r="428" ht="15.75">
      <c r="Q428" s="75"/>
    </row>
    <row r="429" ht="15.75">
      <c r="Q429" s="75"/>
    </row>
    <row r="430" ht="15.75">
      <c r="Q430" s="75"/>
    </row>
    <row r="431" ht="15.75">
      <c r="Q431" s="75"/>
    </row>
    <row r="432" ht="15.75">
      <c r="Q432" s="75"/>
    </row>
    <row r="433" ht="15.75">
      <c r="Q433" s="75"/>
    </row>
    <row r="434" ht="15.75">
      <c r="Q434" s="75"/>
    </row>
    <row r="435" ht="15.75">
      <c r="Q435" s="75"/>
    </row>
    <row r="436" ht="15.75">
      <c r="Q436" s="75"/>
    </row>
    <row r="437" ht="15.75">
      <c r="Q437" s="75"/>
    </row>
    <row r="438" ht="15.75">
      <c r="Q438" s="75"/>
    </row>
    <row r="439" ht="15.75">
      <c r="Q439" s="75"/>
    </row>
    <row r="440" ht="15.75">
      <c r="Q440" s="75"/>
    </row>
    <row r="441" ht="15.75">
      <c r="Q441" s="75"/>
    </row>
    <row r="442" ht="15.75">
      <c r="Q442" s="75"/>
    </row>
    <row r="443" ht="15.75">
      <c r="Q443" s="75"/>
    </row>
    <row r="444" ht="15.75">
      <c r="Q444" s="75"/>
    </row>
    <row r="445" ht="15.75">
      <c r="Q445" s="75"/>
    </row>
    <row r="446" ht="15.75">
      <c r="Q446" s="75"/>
    </row>
    <row r="447" ht="15.75">
      <c r="Q447" s="75"/>
    </row>
    <row r="448" ht="15.75">
      <c r="Q448" s="75"/>
    </row>
    <row r="449" ht="15.75">
      <c r="Q449" s="75"/>
    </row>
    <row r="450" ht="15.75">
      <c r="Q450" s="75"/>
    </row>
    <row r="451" ht="15.75">
      <c r="Q451" s="75"/>
    </row>
    <row r="452" ht="15.75">
      <c r="Q452" s="75"/>
    </row>
    <row r="453" ht="15.75">
      <c r="Q453" s="75"/>
    </row>
    <row r="454" ht="15.75">
      <c r="Q454" s="75"/>
    </row>
    <row r="455" ht="15.75">
      <c r="Q455" s="75"/>
    </row>
    <row r="456" ht="15.75">
      <c r="Q456" s="75"/>
    </row>
    <row r="457" ht="15.75">
      <c r="Q457" s="75"/>
    </row>
    <row r="458" ht="15.75">
      <c r="Q458" s="75"/>
    </row>
    <row r="459" ht="15.75">
      <c r="Q459" s="75"/>
    </row>
    <row r="460" ht="15.75">
      <c r="Q460" s="75"/>
    </row>
    <row r="461" ht="15.75">
      <c r="Q461" s="75"/>
    </row>
    <row r="462" ht="15.75">
      <c r="Q462" s="75"/>
    </row>
    <row r="463" ht="15.75">
      <c r="Q463" s="75"/>
    </row>
    <row r="464" ht="15.75">
      <c r="Q464" s="75"/>
    </row>
    <row r="465" ht="15.75">
      <c r="Q465" s="75"/>
    </row>
    <row r="466" ht="15.75">
      <c r="Q466" s="75"/>
    </row>
    <row r="467" ht="15.75">
      <c r="Q467" s="75"/>
    </row>
    <row r="468" ht="15.75">
      <c r="Q468" s="75"/>
    </row>
    <row r="469" ht="15.75">
      <c r="Q469" s="75"/>
    </row>
    <row r="470" ht="15.75">
      <c r="Q470" s="75"/>
    </row>
    <row r="471" ht="15.75">
      <c r="Q471" s="75"/>
    </row>
    <row r="472" ht="15.75">
      <c r="Q472" s="75"/>
    </row>
    <row r="473" ht="15.75">
      <c r="Q473" s="75"/>
    </row>
    <row r="474" ht="15.75">
      <c r="Q474" s="75"/>
    </row>
    <row r="475" ht="15.75">
      <c r="Q475" s="75"/>
    </row>
    <row r="476" ht="15.75">
      <c r="Q476" s="75"/>
    </row>
    <row r="477" ht="15.75">
      <c r="Q477" s="75"/>
    </row>
    <row r="478" ht="15.75">
      <c r="Q478" s="75"/>
    </row>
    <row r="479" ht="15.75">
      <c r="Q479" s="75"/>
    </row>
    <row r="480" ht="15.75">
      <c r="Q480" s="75"/>
    </row>
    <row r="481" ht="15.75">
      <c r="Q481" s="75"/>
    </row>
    <row r="482" ht="15.75">
      <c r="Q482" s="75"/>
    </row>
    <row r="483" ht="15.75">
      <c r="Q483" s="75"/>
    </row>
    <row r="484" ht="15.75">
      <c r="Q484" s="75"/>
    </row>
    <row r="485" ht="15.75">
      <c r="Q485" s="75"/>
    </row>
    <row r="486" ht="15.75">
      <c r="Q486" s="75"/>
    </row>
    <row r="487" ht="15.75">
      <c r="Q487" s="75"/>
    </row>
    <row r="488" ht="15.75">
      <c r="Q488" s="75"/>
    </row>
    <row r="489" ht="15.75">
      <c r="Q489" s="75"/>
    </row>
    <row r="490" ht="15.75">
      <c r="Q490" s="75"/>
    </row>
    <row r="491" ht="15.75">
      <c r="Q491" s="75"/>
    </row>
    <row r="492" ht="15.75">
      <c r="Q492" s="75"/>
    </row>
    <row r="493" ht="15.75">
      <c r="Q493" s="75"/>
    </row>
    <row r="494" ht="15.75">
      <c r="Q494" s="75"/>
    </row>
    <row r="495" ht="15.75">
      <c r="Q495" s="75"/>
    </row>
    <row r="496" ht="15.75">
      <c r="Q496" s="75"/>
    </row>
    <row r="497" ht="15.75">
      <c r="Q497" s="75"/>
    </row>
    <row r="498" ht="15.75">
      <c r="Q498" s="75"/>
    </row>
    <row r="499" ht="15.75">
      <c r="Q499" s="75"/>
    </row>
    <row r="500" ht="15.75">
      <c r="Q500" s="75"/>
    </row>
    <row r="501" ht="15.75">
      <c r="Q501" s="75"/>
    </row>
    <row r="502" ht="15.75">
      <c r="Q502" s="75"/>
    </row>
    <row r="503" ht="15.75">
      <c r="Q503" s="75"/>
    </row>
    <row r="504" ht="15.75">
      <c r="Q504" s="75"/>
    </row>
    <row r="505" ht="15.75">
      <c r="Q505" s="75"/>
    </row>
    <row r="506" ht="15.75">
      <c r="Q506" s="75"/>
    </row>
    <row r="507" ht="15.75">
      <c r="Q507" s="75"/>
    </row>
    <row r="508" ht="15.75">
      <c r="Q508" s="75"/>
    </row>
    <row r="509" ht="15.75">
      <c r="Q509" s="75"/>
    </row>
    <row r="510" ht="15.75">
      <c r="Q510" s="75"/>
    </row>
    <row r="511" ht="15.75">
      <c r="Q511" s="75"/>
    </row>
    <row r="512" ht="15.75">
      <c r="Q512" s="75"/>
    </row>
    <row r="513" ht="15.75">
      <c r="Q513" s="75"/>
    </row>
    <row r="514" ht="15.75">
      <c r="Q514" s="75"/>
    </row>
    <row r="515" ht="15.75">
      <c r="Q515" s="75"/>
    </row>
    <row r="516" ht="15.75">
      <c r="Q516" s="75"/>
    </row>
    <row r="517" ht="15.75">
      <c r="Q517" s="75"/>
    </row>
    <row r="518" ht="15.75">
      <c r="Q518" s="75"/>
    </row>
    <row r="519" ht="15.75">
      <c r="Q519" s="75"/>
    </row>
    <row r="520" ht="15.75">
      <c r="Q520" s="75"/>
    </row>
    <row r="521" ht="15.75">
      <c r="Q521" s="75"/>
    </row>
    <row r="522" ht="15.75">
      <c r="Q522" s="75"/>
    </row>
    <row r="523" ht="15.75">
      <c r="Q523" s="75"/>
    </row>
    <row r="524" ht="15.75">
      <c r="Q524" s="75"/>
    </row>
    <row r="525" ht="15.75">
      <c r="Q525" s="75"/>
    </row>
    <row r="526" ht="15.75">
      <c r="Q526" s="75"/>
    </row>
    <row r="527" ht="15.75">
      <c r="Q527" s="75"/>
    </row>
    <row r="528" ht="15.75">
      <c r="Q528" s="75"/>
    </row>
    <row r="529" ht="15.75">
      <c r="Q529" s="75"/>
    </row>
    <row r="530" ht="15.75">
      <c r="Q530" s="75"/>
    </row>
    <row r="531" ht="15.75">
      <c r="Q531" s="75"/>
    </row>
    <row r="532" ht="15.75">
      <c r="Q532" s="75"/>
    </row>
    <row r="533" ht="15.75">
      <c r="Q533" s="75"/>
    </row>
    <row r="534" ht="15.75">
      <c r="Q534" s="75"/>
    </row>
    <row r="535" ht="15.75">
      <c r="Q535" s="75"/>
    </row>
    <row r="536" ht="15.75">
      <c r="Q536" s="75"/>
    </row>
    <row r="537" ht="15.75">
      <c r="Q537" s="75"/>
    </row>
    <row r="538" ht="15.75">
      <c r="Q538" s="75"/>
    </row>
    <row r="539" ht="15.75">
      <c r="Q539" s="75"/>
    </row>
    <row r="540" ht="15.75">
      <c r="Q540" s="75"/>
    </row>
    <row r="541" ht="15.75">
      <c r="Q541" s="75"/>
    </row>
    <row r="542" ht="15.75">
      <c r="Q542" s="75"/>
    </row>
    <row r="543" ht="15.75">
      <c r="Q543" s="75"/>
    </row>
    <row r="544" ht="15.75">
      <c r="Q544" s="75"/>
    </row>
    <row r="545" ht="15.75">
      <c r="Q545" s="75"/>
    </row>
    <row r="546" ht="15.75">
      <c r="Q546" s="75"/>
    </row>
    <row r="547" ht="15.75">
      <c r="Q547" s="75"/>
    </row>
    <row r="548" ht="15.75">
      <c r="Q548" s="75"/>
    </row>
    <row r="549" ht="15.75">
      <c r="Q549" s="75"/>
    </row>
    <row r="550" ht="15.75">
      <c r="Q550" s="75"/>
    </row>
    <row r="551" ht="15.75">
      <c r="Q551" s="75"/>
    </row>
    <row r="552" ht="15.75">
      <c r="Q552" s="75"/>
    </row>
    <row r="553" ht="15.75">
      <c r="Q553" s="75"/>
    </row>
    <row r="554" ht="15.75">
      <c r="Q554" s="75"/>
    </row>
    <row r="555" ht="15.75">
      <c r="Q555" s="75"/>
    </row>
    <row r="556" ht="15.75">
      <c r="Q556" s="75"/>
    </row>
    <row r="557" ht="15.75">
      <c r="Q557" s="75"/>
    </row>
    <row r="558" ht="15.75">
      <c r="Q558" s="75"/>
    </row>
    <row r="559" ht="15.75">
      <c r="Q559" s="75"/>
    </row>
    <row r="560" ht="15.75">
      <c r="Q560" s="75"/>
    </row>
    <row r="561" ht="15.75">
      <c r="Q561" s="75"/>
    </row>
    <row r="562" ht="15.75">
      <c r="Q562" s="75"/>
    </row>
    <row r="563" ht="15.75">
      <c r="Q563" s="75"/>
    </row>
    <row r="564" ht="15.75">
      <c r="Q564" s="75"/>
    </row>
    <row r="565" ht="15.75">
      <c r="Q565" s="75"/>
    </row>
    <row r="566" ht="15.75">
      <c r="Q566" s="75"/>
    </row>
    <row r="567" ht="15.75">
      <c r="Q567" s="75"/>
    </row>
    <row r="568" ht="15.75">
      <c r="Q568" s="75"/>
    </row>
    <row r="569" ht="15.75">
      <c r="Q569" s="75"/>
    </row>
    <row r="570" ht="15.75">
      <c r="Q570" s="75"/>
    </row>
    <row r="571" ht="15.75">
      <c r="Q571" s="75"/>
    </row>
    <row r="572" ht="15.75">
      <c r="Q572" s="75"/>
    </row>
    <row r="573" ht="15.75">
      <c r="Q573" s="75"/>
    </row>
    <row r="574" ht="15.75">
      <c r="Q574" s="75"/>
    </row>
    <row r="575" ht="15.75">
      <c r="Q575" s="75"/>
    </row>
    <row r="576" ht="15.75">
      <c r="Q576" s="75"/>
    </row>
    <row r="577" ht="15.75">
      <c r="Q577" s="75"/>
    </row>
    <row r="578" ht="15.75">
      <c r="Q578" s="75"/>
    </row>
    <row r="579" ht="15.75">
      <c r="Q579" s="75"/>
    </row>
    <row r="580" ht="15.75">
      <c r="Q580" s="75"/>
    </row>
    <row r="581" ht="15.75">
      <c r="Q581" s="75"/>
    </row>
    <row r="582" ht="15.75">
      <c r="Q582" s="75"/>
    </row>
    <row r="583" ht="15.75">
      <c r="Q583" s="75"/>
    </row>
    <row r="584" ht="15.75">
      <c r="Q584" s="75"/>
    </row>
    <row r="585" ht="15.75">
      <c r="Q585" s="75"/>
    </row>
    <row r="586" ht="15.75">
      <c r="Q586" s="75"/>
    </row>
    <row r="587" ht="15.75">
      <c r="Q587" s="75"/>
    </row>
    <row r="588" ht="15.75">
      <c r="Q588" s="75"/>
    </row>
    <row r="589" ht="15.75">
      <c r="Q589" s="75"/>
    </row>
    <row r="590" ht="15.75">
      <c r="Q590" s="75"/>
    </row>
    <row r="591" ht="15.75">
      <c r="Q591" s="75"/>
    </row>
    <row r="592" ht="15.75">
      <c r="Q592" s="75"/>
    </row>
    <row r="593" ht="15.75">
      <c r="Q593" s="75"/>
    </row>
    <row r="594" ht="15.75">
      <c r="Q594" s="75"/>
    </row>
    <row r="595" ht="15.75">
      <c r="Q595" s="75"/>
    </row>
    <row r="596" ht="15.75">
      <c r="Q596" s="75"/>
    </row>
    <row r="597" ht="15.75">
      <c r="Q597" s="75"/>
    </row>
    <row r="598" ht="15.75">
      <c r="Q598" s="75"/>
    </row>
    <row r="599" ht="15.75">
      <c r="Q599" s="75"/>
    </row>
    <row r="600" ht="15.75">
      <c r="Q600" s="75"/>
    </row>
    <row r="601" ht="15.75">
      <c r="Q601" s="75"/>
    </row>
    <row r="602" ht="15.75">
      <c r="Q602" s="75"/>
    </row>
    <row r="603" ht="15.75">
      <c r="Q603" s="75"/>
    </row>
    <row r="604" ht="15.75">
      <c r="Q604" s="75"/>
    </row>
    <row r="605" ht="15.75">
      <c r="Q605" s="75"/>
    </row>
    <row r="606" ht="15.75">
      <c r="Q606" s="75"/>
    </row>
    <row r="607" ht="15.75">
      <c r="Q607" s="75"/>
    </row>
    <row r="608" ht="15.75">
      <c r="Q608" s="75"/>
    </row>
    <row r="609" ht="15.75">
      <c r="Q609" s="75"/>
    </row>
    <row r="610" ht="15.75">
      <c r="Q610" s="75"/>
    </row>
    <row r="611" ht="15.75">
      <c r="Q611" s="75"/>
    </row>
    <row r="612" ht="15.75">
      <c r="Q612" s="75"/>
    </row>
    <row r="613" ht="15.75">
      <c r="Q613" s="75"/>
    </row>
    <row r="614" ht="15.75">
      <c r="Q614" s="75"/>
    </row>
    <row r="615" ht="15.75">
      <c r="Q615" s="75"/>
    </row>
    <row r="616" ht="15.75">
      <c r="Q616" s="75"/>
    </row>
    <row r="617" ht="15.75">
      <c r="Q617" s="75"/>
    </row>
    <row r="618" ht="15.75">
      <c r="Q618" s="75"/>
    </row>
    <row r="619" ht="15.75">
      <c r="Q619" s="75"/>
    </row>
    <row r="620" ht="15.75">
      <c r="Q620" s="75"/>
    </row>
    <row r="621" ht="15.75">
      <c r="Q621" s="75"/>
    </row>
    <row r="622" ht="15.75">
      <c r="Q622" s="75"/>
    </row>
    <row r="623" ht="15.75">
      <c r="Q623" s="75"/>
    </row>
    <row r="624" ht="15.75">
      <c r="Q624" s="75"/>
    </row>
    <row r="625" ht="15.75">
      <c r="Q625" s="75"/>
    </row>
    <row r="626" ht="15.75">
      <c r="Q626" s="75"/>
    </row>
    <row r="627" ht="15.75">
      <c r="Q627" s="75"/>
    </row>
    <row r="628" ht="15.75">
      <c r="Q628" s="75"/>
    </row>
    <row r="629" ht="15.75">
      <c r="Q629" s="75"/>
    </row>
    <row r="630" ht="15.75">
      <c r="Q630" s="75"/>
    </row>
    <row r="631" ht="15.75">
      <c r="Q631" s="75"/>
    </row>
    <row r="632" ht="15.75">
      <c r="Q632" s="75"/>
    </row>
    <row r="633" ht="15.75">
      <c r="Q633" s="75"/>
    </row>
    <row r="634" ht="15.75">
      <c r="Q634" s="75"/>
    </row>
    <row r="635" ht="15.75">
      <c r="Q635" s="75"/>
    </row>
    <row r="636" ht="15.75">
      <c r="Q636" s="75"/>
    </row>
    <row r="637" ht="15.75">
      <c r="Q637" s="75"/>
    </row>
    <row r="638" ht="15.75">
      <c r="Q638" s="75"/>
    </row>
    <row r="639" ht="15.75">
      <c r="Q639" s="75"/>
    </row>
    <row r="640" ht="15.75">
      <c r="Q640" s="75"/>
    </row>
    <row r="641" ht="15.75">
      <c r="Q641" s="75"/>
    </row>
    <row r="642" ht="15.75">
      <c r="Q642" s="75"/>
    </row>
    <row r="643" ht="15.75">
      <c r="Q643" s="75"/>
    </row>
    <row r="644" ht="15.75">
      <c r="Q644" s="75"/>
    </row>
    <row r="645" ht="15.75">
      <c r="Q645" s="75"/>
    </row>
    <row r="646" ht="15.75">
      <c r="Q646" s="75"/>
    </row>
    <row r="647" ht="15.75">
      <c r="Q647" s="75"/>
    </row>
    <row r="648" ht="15.75">
      <c r="Q648" s="75"/>
    </row>
    <row r="649" ht="15.75">
      <c r="Q649" s="75"/>
    </row>
    <row r="650" ht="15.75">
      <c r="Q650" s="75"/>
    </row>
    <row r="651" ht="15.75">
      <c r="Q651" s="75"/>
    </row>
    <row r="652" ht="15.75">
      <c r="Q652" s="75"/>
    </row>
    <row r="653" ht="15.75">
      <c r="Q653" s="75"/>
    </row>
    <row r="654" ht="15.75">
      <c r="Q654" s="75"/>
    </row>
    <row r="655" ht="15.75">
      <c r="Q655" s="75"/>
    </row>
    <row r="656" ht="15.75">
      <c r="Q656" s="75"/>
    </row>
    <row r="657" ht="15.75">
      <c r="Q657" s="75"/>
    </row>
    <row r="658" ht="15.75">
      <c r="Q658" s="75"/>
    </row>
    <row r="659" ht="15.75">
      <c r="Q659" s="75"/>
    </row>
    <row r="660" ht="15.75">
      <c r="Q660" s="75"/>
    </row>
    <row r="661" ht="15.75">
      <c r="Q661" s="75"/>
    </row>
    <row r="662" ht="15.75">
      <c r="Q662" s="75"/>
    </row>
    <row r="663" ht="15.75">
      <c r="Q663" s="75"/>
    </row>
    <row r="664" ht="15.75">
      <c r="Q664" s="75"/>
    </row>
    <row r="665" ht="15.75">
      <c r="Q665" s="75"/>
    </row>
    <row r="666" ht="15.75">
      <c r="Q666" s="75"/>
    </row>
    <row r="667" ht="15.75">
      <c r="Q667" s="75"/>
    </row>
    <row r="668" ht="15.75">
      <c r="Q668" s="75"/>
    </row>
    <row r="669" ht="15.75">
      <c r="Q669" s="75"/>
    </row>
    <row r="670" ht="15.75">
      <c r="Q670" s="75"/>
    </row>
    <row r="671" ht="15.75">
      <c r="Q671" s="75"/>
    </row>
    <row r="672" ht="15.75">
      <c r="Q672" s="75"/>
    </row>
    <row r="673" ht="15.75">
      <c r="Q673" s="75"/>
    </row>
    <row r="674" ht="15.75">
      <c r="Q674" s="75"/>
    </row>
    <row r="675" ht="15.75">
      <c r="Q675" s="75"/>
    </row>
    <row r="676" ht="15.75">
      <c r="Q676" s="75"/>
    </row>
    <row r="677" ht="15.75">
      <c r="Q677" s="75"/>
    </row>
    <row r="678" ht="15.75">
      <c r="Q678" s="75"/>
    </row>
    <row r="679" ht="15.75">
      <c r="Q679" s="75"/>
    </row>
    <row r="680" ht="15.75">
      <c r="Q680" s="75"/>
    </row>
    <row r="681" ht="15.75">
      <c r="Q681" s="75"/>
    </row>
    <row r="682" ht="15.75">
      <c r="Q682" s="75"/>
    </row>
    <row r="683" ht="15.75">
      <c r="Q683" s="75"/>
    </row>
    <row r="684" ht="15.75">
      <c r="Q684" s="75"/>
    </row>
    <row r="685" ht="15.75">
      <c r="Q685" s="75"/>
    </row>
    <row r="686" ht="15.75">
      <c r="Q686" s="75"/>
    </row>
    <row r="687" ht="15.75">
      <c r="Q687" s="75"/>
    </row>
    <row r="688" ht="15.75">
      <c r="Q688" s="75"/>
    </row>
    <row r="689" ht="15.75">
      <c r="Q689" s="75"/>
    </row>
    <row r="690" ht="15.75">
      <c r="Q690" s="75"/>
    </row>
    <row r="691" ht="15.75">
      <c r="Q691" s="75"/>
    </row>
    <row r="692" ht="15.75">
      <c r="Q692" s="75"/>
    </row>
    <row r="693" ht="15.75">
      <c r="Q693" s="75"/>
    </row>
    <row r="694" ht="15.75">
      <c r="Q694" s="75"/>
    </row>
    <row r="695" ht="15.75">
      <c r="Q695" s="75"/>
    </row>
    <row r="696" ht="15.75">
      <c r="Q696" s="75"/>
    </row>
    <row r="697" ht="15.75">
      <c r="Q697" s="75"/>
    </row>
    <row r="698" ht="15.75">
      <c r="Q698" s="75"/>
    </row>
    <row r="699" ht="15.75">
      <c r="Q699" s="75"/>
    </row>
    <row r="700" ht="15.75">
      <c r="Q700" s="75"/>
    </row>
    <row r="701" ht="15.75">
      <c r="Q701" s="75"/>
    </row>
  </sheetData>
  <sheetProtection/>
  <mergeCells count="15">
    <mergeCell ref="I182:J182"/>
    <mergeCell ref="D5:G5"/>
    <mergeCell ref="H5:M5"/>
    <mergeCell ref="P5:P9"/>
    <mergeCell ref="Q5:Q9"/>
    <mergeCell ref="D6:D8"/>
    <mergeCell ref="E6:E8"/>
    <mergeCell ref="F6:F8"/>
    <mergeCell ref="G6:G8"/>
    <mergeCell ref="H6:J8"/>
    <mergeCell ref="L6:M7"/>
    <mergeCell ref="N6:N9"/>
    <mergeCell ref="O6:O7"/>
    <mergeCell ref="Q19:Q20"/>
    <mergeCell ref="L161:M161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01"/>
  <sheetViews>
    <sheetView showGridLines="0" view="pageBreakPreview" zoomScale="60" zoomScaleNormal="75" zoomScalePageLayoutView="0" workbookViewId="0" topLeftCell="B1">
      <selection activeCell="P12" sqref="P12"/>
    </sheetView>
  </sheetViews>
  <sheetFormatPr defaultColWidth="11.4453125" defaultRowHeight="17.25" customHeight="1"/>
  <cols>
    <col min="1" max="1" width="6.6640625" style="10" hidden="1" customWidth="1"/>
    <col min="2" max="2" width="6.99609375" style="10" customWidth="1"/>
    <col min="3" max="3" width="43.99609375" style="10" customWidth="1"/>
    <col min="4" max="4" width="9.99609375" style="10" customWidth="1"/>
    <col min="5" max="5" width="10.88671875" style="10" customWidth="1"/>
    <col min="6" max="6" width="7.4453125" style="10" customWidth="1"/>
    <col min="7" max="7" width="9.77734375" style="10" customWidth="1"/>
    <col min="8" max="8" width="13.77734375" style="70" customWidth="1"/>
    <col min="9" max="10" width="12.3359375" style="70" customWidth="1"/>
    <col min="11" max="11" width="14.5546875" style="70" customWidth="1"/>
    <col min="12" max="12" width="12.3359375" style="70" customWidth="1"/>
    <col min="13" max="13" width="10.88671875" style="70" customWidth="1"/>
    <col min="14" max="14" width="13.88671875" style="70" customWidth="1"/>
    <col min="15" max="15" width="13.10546875" style="70" customWidth="1"/>
    <col min="16" max="16" width="10.88671875" style="70" customWidth="1"/>
    <col min="17" max="17" width="16.4453125" style="69" customWidth="1"/>
    <col min="18" max="16384" width="11.4453125" style="10" customWidth="1"/>
  </cols>
  <sheetData>
    <row r="1" spans="2:20" ht="19.5" customHeight="1">
      <c r="B1" s="28" t="s">
        <v>0</v>
      </c>
      <c r="Q1" s="75"/>
      <c r="T1" s="10" t="s">
        <v>1</v>
      </c>
    </row>
    <row r="2" spans="2:17" ht="17.25" customHeight="1">
      <c r="B2" s="28" t="s">
        <v>251</v>
      </c>
      <c r="Q2" s="75"/>
    </row>
    <row r="3" spans="2:17" ht="17.25" customHeight="1">
      <c r="B3" s="29" t="s">
        <v>252</v>
      </c>
      <c r="Q3" s="75"/>
    </row>
    <row r="4" spans="3:17" ht="15.75" customHeight="1" thickBot="1">
      <c r="C4" s="37">
        <v>40799.46628321759</v>
      </c>
      <c r="Q4" s="75"/>
    </row>
    <row r="5" spans="1:17" ht="17.25" customHeight="1" thickBot="1">
      <c r="A5" s="1"/>
      <c r="B5" s="2"/>
      <c r="C5" s="3"/>
      <c r="D5" s="258" t="s">
        <v>254</v>
      </c>
      <c r="E5" s="259"/>
      <c r="F5" s="259"/>
      <c r="G5" s="260"/>
      <c r="H5" s="249" t="s">
        <v>253</v>
      </c>
      <c r="I5" s="250"/>
      <c r="J5" s="250"/>
      <c r="K5" s="250"/>
      <c r="L5" s="250"/>
      <c r="M5" s="251"/>
      <c r="N5" s="76"/>
      <c r="O5" s="266" t="s">
        <v>266</v>
      </c>
      <c r="P5" s="266" t="s">
        <v>264</v>
      </c>
      <c r="Q5" s="261" t="s">
        <v>260</v>
      </c>
    </row>
    <row r="6" spans="1:17" ht="17.25" customHeight="1">
      <c r="A6" s="6" t="s">
        <v>3</v>
      </c>
      <c r="B6" s="4" t="s">
        <v>1</v>
      </c>
      <c r="C6" s="30" t="s">
        <v>150</v>
      </c>
      <c r="D6" s="269" t="s">
        <v>163</v>
      </c>
      <c r="E6" s="272" t="s">
        <v>149</v>
      </c>
      <c r="F6" s="252" t="s">
        <v>2</v>
      </c>
      <c r="G6" s="255" t="s">
        <v>164</v>
      </c>
      <c r="H6" s="240">
        <v>2011</v>
      </c>
      <c r="I6" s="241"/>
      <c r="J6" s="242"/>
      <c r="K6" s="68"/>
      <c r="L6" s="275">
        <v>2012</v>
      </c>
      <c r="M6" s="275"/>
      <c r="N6" s="266" t="s">
        <v>258</v>
      </c>
      <c r="O6" s="267"/>
      <c r="P6" s="267"/>
      <c r="Q6" s="262"/>
    </row>
    <row r="7" spans="1:17" ht="15.75" customHeight="1" thickBot="1">
      <c r="A7" s="6"/>
      <c r="B7" s="4"/>
      <c r="C7" s="30"/>
      <c r="D7" s="270"/>
      <c r="E7" s="273"/>
      <c r="F7" s="253"/>
      <c r="G7" s="256"/>
      <c r="H7" s="243"/>
      <c r="I7" s="244"/>
      <c r="J7" s="245"/>
      <c r="K7" s="91"/>
      <c r="L7" s="276"/>
      <c r="M7" s="276"/>
      <c r="N7" s="267"/>
      <c r="O7" s="267"/>
      <c r="P7" s="267"/>
      <c r="Q7" s="262"/>
    </row>
    <row r="8" spans="1:17" ht="17.25" customHeight="1" hidden="1" thickBot="1">
      <c r="A8" s="7" t="s">
        <v>4</v>
      </c>
      <c r="B8" s="8" t="s">
        <v>1</v>
      </c>
      <c r="C8" s="9" t="s">
        <v>1</v>
      </c>
      <c r="D8" s="271"/>
      <c r="E8" s="274"/>
      <c r="F8" s="254"/>
      <c r="G8" s="257"/>
      <c r="H8" s="246"/>
      <c r="I8" s="247"/>
      <c r="J8" s="248"/>
      <c r="K8" s="91"/>
      <c r="L8" s="104"/>
      <c r="M8" s="105"/>
      <c r="N8" s="267"/>
      <c r="O8" s="267"/>
      <c r="P8" s="267"/>
      <c r="Q8" s="262"/>
    </row>
    <row r="9" spans="1:17" ht="27.75" customHeight="1" thickBot="1">
      <c r="A9" s="7"/>
      <c r="B9" s="62"/>
      <c r="C9" s="63"/>
      <c r="D9" s="65"/>
      <c r="E9" s="66"/>
      <c r="F9" s="67"/>
      <c r="G9" s="67"/>
      <c r="H9" s="120" t="s">
        <v>262</v>
      </c>
      <c r="I9" s="106" t="s">
        <v>261</v>
      </c>
      <c r="J9" s="107" t="s">
        <v>257</v>
      </c>
      <c r="K9" s="74" t="s">
        <v>259</v>
      </c>
      <c r="L9" s="106" t="s">
        <v>255</v>
      </c>
      <c r="M9" s="108" t="s">
        <v>256</v>
      </c>
      <c r="N9" s="268"/>
      <c r="O9" s="268"/>
      <c r="P9" s="268"/>
      <c r="Q9" s="263"/>
    </row>
    <row r="10" spans="1:17" ht="12" customHeight="1">
      <c r="A10" s="38"/>
      <c r="B10" s="16"/>
      <c r="C10" s="17"/>
      <c r="D10" s="17"/>
      <c r="E10" s="17"/>
      <c r="F10" s="17"/>
      <c r="G10" s="17"/>
      <c r="H10" s="109"/>
      <c r="I10" s="30"/>
      <c r="J10" s="30"/>
      <c r="K10" s="30"/>
      <c r="L10" s="30"/>
      <c r="M10" s="30"/>
      <c r="N10" s="30"/>
      <c r="O10" s="30"/>
      <c r="P10" s="30"/>
      <c r="Q10" s="64"/>
    </row>
    <row r="11" spans="1:17" ht="17.25" customHeight="1">
      <c r="A11" s="13"/>
      <c r="B11" s="11" t="s">
        <v>138</v>
      </c>
      <c r="C11" s="40"/>
      <c r="D11" s="40"/>
      <c r="E11" s="40"/>
      <c r="F11" s="40"/>
      <c r="G11" s="40"/>
      <c r="H11" s="110"/>
      <c r="I11" s="30"/>
      <c r="J11" s="30"/>
      <c r="K11" s="30"/>
      <c r="L11" s="30"/>
      <c r="M11" s="95"/>
      <c r="N11" s="95"/>
      <c r="O11" s="95"/>
      <c r="P11" s="95"/>
      <c r="Q11" s="77"/>
    </row>
    <row r="12" spans="1:17" ht="17.25" customHeight="1">
      <c r="A12" s="41" t="s">
        <v>5</v>
      </c>
      <c r="B12" s="42">
        <v>1</v>
      </c>
      <c r="C12" s="15" t="s">
        <v>207</v>
      </c>
      <c r="D12" s="45">
        <v>2908</v>
      </c>
      <c r="E12" s="45">
        <v>2895</v>
      </c>
      <c r="F12" s="23">
        <v>0.99</v>
      </c>
      <c r="G12" s="45">
        <v>13</v>
      </c>
      <c r="H12" s="111">
        <v>17</v>
      </c>
      <c r="I12" s="78">
        <v>0</v>
      </c>
      <c r="J12" s="78"/>
      <c r="K12" s="78">
        <f>SUM(I12:J12)</f>
        <v>0</v>
      </c>
      <c r="L12" s="78">
        <v>0</v>
      </c>
      <c r="M12" s="112">
        <v>0</v>
      </c>
      <c r="N12" s="96">
        <f>SUM(K12:M12)</f>
        <v>0</v>
      </c>
      <c r="O12" s="136">
        <v>0</v>
      </c>
      <c r="P12" s="136">
        <v>0</v>
      </c>
      <c r="Q12" s="79">
        <f>H12+N12+O12+P12</f>
        <v>17</v>
      </c>
    </row>
    <row r="13" spans="1:17" ht="17.25" customHeight="1">
      <c r="A13" s="41" t="s">
        <v>6</v>
      </c>
      <c r="B13" s="42">
        <v>2</v>
      </c>
      <c r="C13" s="15" t="s">
        <v>7</v>
      </c>
      <c r="D13" s="45">
        <v>185</v>
      </c>
      <c r="E13" s="45">
        <v>76</v>
      </c>
      <c r="F13" s="23">
        <v>0.41081081081081083</v>
      </c>
      <c r="G13" s="45">
        <v>109</v>
      </c>
      <c r="H13" s="111">
        <v>12</v>
      </c>
      <c r="I13" s="78">
        <v>3</v>
      </c>
      <c r="J13" s="78">
        <v>2</v>
      </c>
      <c r="K13" s="78">
        <f aca="true" t="shared" si="0" ref="K13:K18">SUM(I13:J13)</f>
        <v>5</v>
      </c>
      <c r="L13" s="78">
        <v>9</v>
      </c>
      <c r="M13" s="84">
        <v>0</v>
      </c>
      <c r="N13" s="96">
        <f aca="true" t="shared" si="1" ref="N13:N18">SUM(K13:M13)</f>
        <v>14</v>
      </c>
      <c r="O13" s="136">
        <v>25</v>
      </c>
      <c r="P13" s="136">
        <v>34</v>
      </c>
      <c r="Q13" s="79">
        <f aca="true" t="shared" si="2" ref="Q13:Q18">H13+N13+O13+P13</f>
        <v>85</v>
      </c>
    </row>
    <row r="14" spans="1:17" ht="17.25" customHeight="1">
      <c r="A14" s="41" t="s">
        <v>8</v>
      </c>
      <c r="B14" s="42">
        <v>3</v>
      </c>
      <c r="C14" s="15" t="s">
        <v>9</v>
      </c>
      <c r="D14" s="45">
        <v>991</v>
      </c>
      <c r="E14" s="45">
        <v>946</v>
      </c>
      <c r="F14" s="23">
        <v>0.9545913218970736</v>
      </c>
      <c r="G14" s="45">
        <v>45</v>
      </c>
      <c r="H14" s="111">
        <v>15</v>
      </c>
      <c r="I14" s="80">
        <v>2</v>
      </c>
      <c r="J14" s="80">
        <v>3</v>
      </c>
      <c r="K14" s="80">
        <f t="shared" si="0"/>
        <v>5</v>
      </c>
      <c r="L14" s="78">
        <v>22</v>
      </c>
      <c r="M14" s="84">
        <v>0</v>
      </c>
      <c r="N14" s="96">
        <f t="shared" si="1"/>
        <v>27</v>
      </c>
      <c r="O14" s="136">
        <v>10</v>
      </c>
      <c r="P14" s="136">
        <v>10</v>
      </c>
      <c r="Q14" s="79">
        <f t="shared" si="2"/>
        <v>62</v>
      </c>
    </row>
    <row r="15" spans="1:17" ht="17.25" customHeight="1">
      <c r="A15" s="41" t="s">
        <v>10</v>
      </c>
      <c r="B15" s="42">
        <v>4</v>
      </c>
      <c r="C15" s="15" t="s">
        <v>190</v>
      </c>
      <c r="D15" s="45">
        <v>211</v>
      </c>
      <c r="E15" s="45">
        <v>114</v>
      </c>
      <c r="F15" s="23">
        <v>0.5402843601895735</v>
      </c>
      <c r="G15" s="45">
        <v>97</v>
      </c>
      <c r="H15" s="111">
        <v>4</v>
      </c>
      <c r="I15" s="78">
        <v>0</v>
      </c>
      <c r="J15" s="78"/>
      <c r="K15" s="78">
        <f t="shared" si="0"/>
        <v>0</v>
      </c>
      <c r="L15" s="78">
        <v>24</v>
      </c>
      <c r="M15" s="84">
        <v>0</v>
      </c>
      <c r="N15" s="96">
        <f t="shared" si="1"/>
        <v>24</v>
      </c>
      <c r="O15" s="136">
        <v>0</v>
      </c>
      <c r="P15" s="136">
        <v>28</v>
      </c>
      <c r="Q15" s="79">
        <f t="shared" si="2"/>
        <v>56</v>
      </c>
    </row>
    <row r="16" spans="1:17" ht="17.25" customHeight="1">
      <c r="A16" s="41" t="s">
        <v>11</v>
      </c>
      <c r="B16" s="42">
        <v>5</v>
      </c>
      <c r="C16" s="15" t="s">
        <v>208</v>
      </c>
      <c r="D16" s="45">
        <v>1454</v>
      </c>
      <c r="E16" s="45">
        <v>1400</v>
      </c>
      <c r="F16" s="23">
        <v>0.9628610729023384</v>
      </c>
      <c r="G16" s="45">
        <v>54</v>
      </c>
      <c r="H16" s="111">
        <v>0</v>
      </c>
      <c r="I16" s="78">
        <v>21</v>
      </c>
      <c r="J16" s="78"/>
      <c r="K16" s="78">
        <f t="shared" si="0"/>
        <v>21</v>
      </c>
      <c r="L16" s="78">
        <v>31</v>
      </c>
      <c r="M16" s="84">
        <v>15</v>
      </c>
      <c r="N16" s="96">
        <f t="shared" si="1"/>
        <v>67</v>
      </c>
      <c r="O16" s="136">
        <v>2</v>
      </c>
      <c r="P16" s="136">
        <v>30</v>
      </c>
      <c r="Q16" s="79">
        <f t="shared" si="2"/>
        <v>99</v>
      </c>
    </row>
    <row r="17" spans="1:17" ht="17.25" customHeight="1">
      <c r="A17" s="41" t="s">
        <v>12</v>
      </c>
      <c r="B17" s="42">
        <v>6</v>
      </c>
      <c r="C17" s="43" t="s">
        <v>234</v>
      </c>
      <c r="D17" s="45">
        <v>1641</v>
      </c>
      <c r="E17" s="45">
        <v>1615</v>
      </c>
      <c r="F17" s="23">
        <v>0.9841560024375381</v>
      </c>
      <c r="G17" s="45">
        <v>26</v>
      </c>
      <c r="H17" s="111">
        <v>11</v>
      </c>
      <c r="I17" s="78">
        <v>0</v>
      </c>
      <c r="J17" s="78"/>
      <c r="K17" s="78">
        <f t="shared" si="0"/>
        <v>0</v>
      </c>
      <c r="L17" s="78">
        <v>17</v>
      </c>
      <c r="M17" s="84">
        <v>6</v>
      </c>
      <c r="N17" s="96">
        <f t="shared" si="1"/>
        <v>23</v>
      </c>
      <c r="O17" s="136">
        <v>4</v>
      </c>
      <c r="P17" s="136">
        <v>35</v>
      </c>
      <c r="Q17" s="79">
        <f t="shared" si="2"/>
        <v>73</v>
      </c>
    </row>
    <row r="18" spans="1:17" ht="17.25" customHeight="1">
      <c r="A18" s="38"/>
      <c r="B18" s="14"/>
      <c r="C18" s="15" t="s">
        <v>13</v>
      </c>
      <c r="D18" s="45">
        <v>7390</v>
      </c>
      <c r="E18" s="45">
        <v>7046</v>
      </c>
      <c r="F18" s="23">
        <v>0.9534506089309879</v>
      </c>
      <c r="G18" s="45">
        <v>344</v>
      </c>
      <c r="H18" s="111">
        <f>SUM(H12:H17)</f>
        <v>59</v>
      </c>
      <c r="I18" s="111">
        <f>SUM(I12:I17)</f>
        <v>26</v>
      </c>
      <c r="J18" s="111">
        <f>SUM(J12:J17)</f>
        <v>5</v>
      </c>
      <c r="K18" s="78">
        <f t="shared" si="0"/>
        <v>31</v>
      </c>
      <c r="L18" s="113">
        <f>SUM(L12:L17)</f>
        <v>103</v>
      </c>
      <c r="M18" s="114">
        <f>SUM(M12:M17)</f>
        <v>21</v>
      </c>
      <c r="N18" s="96">
        <f t="shared" si="1"/>
        <v>155</v>
      </c>
      <c r="O18" s="136">
        <v>41</v>
      </c>
      <c r="P18" s="136">
        <v>137</v>
      </c>
      <c r="Q18" s="79">
        <f t="shared" si="2"/>
        <v>392</v>
      </c>
    </row>
    <row r="19" spans="1:17" ht="12" customHeight="1">
      <c r="A19" s="18"/>
      <c r="B19" s="16"/>
      <c r="C19" s="17"/>
      <c r="D19" s="46"/>
      <c r="E19" s="46"/>
      <c r="F19" s="46"/>
      <c r="G19" s="46"/>
      <c r="H19" s="85"/>
      <c r="I19" s="81"/>
      <c r="J19" s="81"/>
      <c r="K19" s="81"/>
      <c r="L19" s="81"/>
      <c r="M19" s="97"/>
      <c r="N19" s="97"/>
      <c r="O19" s="97"/>
      <c r="P19" s="97"/>
      <c r="Q19" s="264"/>
    </row>
    <row r="20" spans="1:17" ht="17.25" customHeight="1">
      <c r="A20" s="13"/>
      <c r="B20" s="11" t="s">
        <v>139</v>
      </c>
      <c r="C20" s="40"/>
      <c r="D20" s="47"/>
      <c r="E20" s="47"/>
      <c r="F20" s="47"/>
      <c r="G20" s="47"/>
      <c r="H20" s="115"/>
      <c r="I20" s="82"/>
      <c r="J20" s="82"/>
      <c r="K20" s="82"/>
      <c r="L20" s="82"/>
      <c r="M20" s="98"/>
      <c r="N20" s="98"/>
      <c r="O20" s="98"/>
      <c r="P20" s="98"/>
      <c r="Q20" s="265"/>
    </row>
    <row r="21" spans="1:17" ht="17.25" customHeight="1">
      <c r="A21" s="41" t="s">
        <v>14</v>
      </c>
      <c r="B21" s="42">
        <v>7</v>
      </c>
      <c r="C21" s="43" t="s">
        <v>203</v>
      </c>
      <c r="D21" s="45">
        <v>22</v>
      </c>
      <c r="E21" s="45">
        <v>11</v>
      </c>
      <c r="F21" s="23">
        <v>0.5</v>
      </c>
      <c r="G21" s="45">
        <v>11</v>
      </c>
      <c r="H21" s="111">
        <v>7</v>
      </c>
      <c r="I21" s="78">
        <v>0</v>
      </c>
      <c r="J21" s="78"/>
      <c r="K21" s="78">
        <f>SUM(I21:J21)</f>
        <v>0</v>
      </c>
      <c r="L21" s="78">
        <v>7</v>
      </c>
      <c r="M21" s="84">
        <v>0</v>
      </c>
      <c r="N21" s="99">
        <f>SUM(K21:M21)</f>
        <v>7</v>
      </c>
      <c r="O21" s="99">
        <v>1</v>
      </c>
      <c r="P21" s="99">
        <v>0</v>
      </c>
      <c r="Q21" s="79">
        <f>H21+N21+O21+P21</f>
        <v>15</v>
      </c>
    </row>
    <row r="22" spans="1:17" s="35" customFormat="1" ht="17.25" customHeight="1">
      <c r="A22" s="57" t="s">
        <v>15</v>
      </c>
      <c r="B22" s="58">
        <v>8</v>
      </c>
      <c r="C22" s="59" t="s">
        <v>235</v>
      </c>
      <c r="D22" s="45">
        <v>142</v>
      </c>
      <c r="E22" s="45">
        <v>77</v>
      </c>
      <c r="F22" s="60">
        <v>0.5422535211267606</v>
      </c>
      <c r="G22" s="49">
        <v>65</v>
      </c>
      <c r="H22" s="111">
        <v>9</v>
      </c>
      <c r="I22" s="78">
        <v>4</v>
      </c>
      <c r="J22" s="78"/>
      <c r="K22" s="78">
        <f aca="true" t="shared" si="3" ref="K22:K28">SUM(I22:J22)</f>
        <v>4</v>
      </c>
      <c r="L22" s="78">
        <v>27</v>
      </c>
      <c r="M22" s="84">
        <v>0</v>
      </c>
      <c r="N22" s="99">
        <f aca="true" t="shared" si="4" ref="N22:N28">SUM(K22:M22)</f>
        <v>31</v>
      </c>
      <c r="O22" s="99">
        <v>5</v>
      </c>
      <c r="P22" s="99">
        <v>0</v>
      </c>
      <c r="Q22" s="79">
        <f aca="true" t="shared" si="5" ref="Q22:Q28">H22+N22+O22+P22</f>
        <v>45</v>
      </c>
    </row>
    <row r="23" spans="1:17" ht="17.25" customHeight="1">
      <c r="A23" s="41" t="s">
        <v>16</v>
      </c>
      <c r="B23" s="42">
        <v>9</v>
      </c>
      <c r="C23" s="15" t="s">
        <v>17</v>
      </c>
      <c r="D23" s="45">
        <v>1027</v>
      </c>
      <c r="E23" s="45">
        <v>565</v>
      </c>
      <c r="F23" s="23">
        <v>0.5501460564751705</v>
      </c>
      <c r="G23" s="45">
        <v>462</v>
      </c>
      <c r="H23" s="111">
        <v>3</v>
      </c>
      <c r="I23" s="78">
        <v>9</v>
      </c>
      <c r="J23" s="78"/>
      <c r="K23" s="78">
        <f t="shared" si="3"/>
        <v>9</v>
      </c>
      <c r="L23" s="78">
        <v>44</v>
      </c>
      <c r="M23" s="84">
        <v>41</v>
      </c>
      <c r="N23" s="99">
        <f t="shared" si="4"/>
        <v>94</v>
      </c>
      <c r="O23" s="99"/>
      <c r="P23" s="99">
        <v>0</v>
      </c>
      <c r="Q23" s="79">
        <f t="shared" si="5"/>
        <v>97</v>
      </c>
    </row>
    <row r="24" spans="1:17" ht="17.25" customHeight="1">
      <c r="A24" s="41" t="s">
        <v>18</v>
      </c>
      <c r="B24" s="42">
        <v>10</v>
      </c>
      <c r="C24" s="15" t="s">
        <v>210</v>
      </c>
      <c r="D24" s="45">
        <v>187</v>
      </c>
      <c r="E24" s="45">
        <v>34</v>
      </c>
      <c r="F24" s="23">
        <v>0.18181818181818182</v>
      </c>
      <c r="G24" s="45">
        <v>153</v>
      </c>
      <c r="H24" s="111">
        <v>15</v>
      </c>
      <c r="I24" s="78">
        <v>4</v>
      </c>
      <c r="J24" s="78"/>
      <c r="K24" s="78">
        <f t="shared" si="3"/>
        <v>4</v>
      </c>
      <c r="L24" s="78">
        <v>22</v>
      </c>
      <c r="M24" s="112">
        <v>11</v>
      </c>
      <c r="N24" s="99">
        <f t="shared" si="4"/>
        <v>37</v>
      </c>
      <c r="O24" s="99"/>
      <c r="P24" s="99">
        <v>29</v>
      </c>
      <c r="Q24" s="79">
        <f t="shared" si="5"/>
        <v>81</v>
      </c>
    </row>
    <row r="25" spans="1:17" s="35" customFormat="1" ht="17.25" customHeight="1">
      <c r="A25" s="57" t="s">
        <v>19</v>
      </c>
      <c r="B25" s="58">
        <v>11</v>
      </c>
      <c r="C25" s="59" t="s">
        <v>236</v>
      </c>
      <c r="D25" s="45">
        <v>258</v>
      </c>
      <c r="E25" s="45">
        <v>77</v>
      </c>
      <c r="F25" s="60">
        <v>0.29844961240310075</v>
      </c>
      <c r="G25" s="49">
        <v>181</v>
      </c>
      <c r="H25" s="111">
        <v>0</v>
      </c>
      <c r="I25" s="78">
        <v>0</v>
      </c>
      <c r="J25" s="78"/>
      <c r="K25" s="78">
        <f t="shared" si="3"/>
        <v>0</v>
      </c>
      <c r="L25" s="78">
        <v>20</v>
      </c>
      <c r="M25" s="84">
        <v>0</v>
      </c>
      <c r="N25" s="99">
        <f t="shared" si="4"/>
        <v>20</v>
      </c>
      <c r="O25" s="99"/>
      <c r="P25" s="99">
        <v>11</v>
      </c>
      <c r="Q25" s="79">
        <f t="shared" si="5"/>
        <v>31</v>
      </c>
    </row>
    <row r="26" spans="1:17" s="35" customFormat="1" ht="17.25" customHeight="1">
      <c r="A26" s="57" t="s">
        <v>20</v>
      </c>
      <c r="B26" s="58">
        <v>12</v>
      </c>
      <c r="C26" s="59" t="s">
        <v>237</v>
      </c>
      <c r="D26" s="45">
        <v>109</v>
      </c>
      <c r="E26" s="45">
        <v>35</v>
      </c>
      <c r="F26" s="60">
        <v>0.3211009174311927</v>
      </c>
      <c r="G26" s="49">
        <v>74</v>
      </c>
      <c r="H26" s="111">
        <v>27</v>
      </c>
      <c r="I26" s="78">
        <v>21</v>
      </c>
      <c r="J26" s="78"/>
      <c r="K26" s="78">
        <f t="shared" si="3"/>
        <v>21</v>
      </c>
      <c r="L26" s="78">
        <v>4</v>
      </c>
      <c r="M26" s="84">
        <v>7</v>
      </c>
      <c r="N26" s="99">
        <f t="shared" si="4"/>
        <v>32</v>
      </c>
      <c r="O26" s="99"/>
      <c r="P26" s="99">
        <v>9</v>
      </c>
      <c r="Q26" s="79">
        <f t="shared" si="5"/>
        <v>68</v>
      </c>
    </row>
    <row r="27" spans="1:17" ht="17.25" customHeight="1">
      <c r="A27" s="41" t="s">
        <v>21</v>
      </c>
      <c r="B27" s="42">
        <v>13</v>
      </c>
      <c r="C27" s="15" t="s">
        <v>204</v>
      </c>
      <c r="D27" s="45">
        <v>11</v>
      </c>
      <c r="E27" s="45">
        <v>11</v>
      </c>
      <c r="F27" s="23">
        <v>1</v>
      </c>
      <c r="G27" s="45">
        <v>0</v>
      </c>
      <c r="H27" s="111">
        <v>38</v>
      </c>
      <c r="I27" s="78">
        <v>0</v>
      </c>
      <c r="J27" s="78"/>
      <c r="K27" s="78">
        <f t="shared" si="3"/>
        <v>0</v>
      </c>
      <c r="L27" s="78">
        <v>22</v>
      </c>
      <c r="M27" s="84">
        <v>11</v>
      </c>
      <c r="N27" s="99">
        <f t="shared" si="4"/>
        <v>33</v>
      </c>
      <c r="O27" s="99"/>
      <c r="P27" s="99">
        <v>4</v>
      </c>
      <c r="Q27" s="79">
        <f t="shared" si="5"/>
        <v>75</v>
      </c>
    </row>
    <row r="28" spans="1:17" ht="17.25" customHeight="1">
      <c r="A28" s="38"/>
      <c r="B28" s="14"/>
      <c r="C28" s="15" t="s">
        <v>13</v>
      </c>
      <c r="D28" s="45">
        <v>1756</v>
      </c>
      <c r="E28" s="45">
        <v>810</v>
      </c>
      <c r="F28" s="23">
        <v>0.4612756264236902</v>
      </c>
      <c r="G28" s="45">
        <v>946</v>
      </c>
      <c r="H28" s="111">
        <f>SUM(H21:H27)</f>
        <v>99</v>
      </c>
      <c r="I28" s="111">
        <f>SUM(I21:I27)</f>
        <v>38</v>
      </c>
      <c r="J28" s="111">
        <f>SUM(J21:J27)</f>
        <v>0</v>
      </c>
      <c r="K28" s="78">
        <f t="shared" si="3"/>
        <v>38</v>
      </c>
      <c r="L28" s="111">
        <f>SUM(L21:L27)</f>
        <v>146</v>
      </c>
      <c r="M28" s="116">
        <f>SUM(M21:M27)</f>
        <v>70</v>
      </c>
      <c r="N28" s="99">
        <f t="shared" si="4"/>
        <v>254</v>
      </c>
      <c r="O28" s="96"/>
      <c r="P28" s="96">
        <f>SUM(P21:P27)</f>
        <v>53</v>
      </c>
      <c r="Q28" s="79">
        <f t="shared" si="5"/>
        <v>406</v>
      </c>
    </row>
    <row r="29" spans="1:17" ht="17.25" customHeight="1">
      <c r="A29" s="18"/>
      <c r="B29" s="16"/>
      <c r="C29" s="39"/>
      <c r="D29" s="46"/>
      <c r="E29" s="46"/>
      <c r="F29" s="27"/>
      <c r="G29" s="46"/>
      <c r="H29" s="85"/>
      <c r="I29" s="85"/>
      <c r="J29" s="85"/>
      <c r="K29" s="83"/>
      <c r="L29" s="85"/>
      <c r="M29" s="85"/>
      <c r="N29" s="85"/>
      <c r="O29" s="85"/>
      <c r="P29" s="85"/>
      <c r="Q29" s="79"/>
    </row>
    <row r="30" spans="1:16" ht="17.25" customHeight="1">
      <c r="A30" s="18"/>
      <c r="B30" s="12" t="s">
        <v>22</v>
      </c>
      <c r="C30" s="17"/>
      <c r="D30" s="46"/>
      <c r="E30" s="46"/>
      <c r="F30" s="46"/>
      <c r="G30" s="46"/>
      <c r="H30" s="83"/>
      <c r="I30" s="83"/>
      <c r="J30" s="83"/>
      <c r="K30" s="83"/>
      <c r="L30" s="83"/>
      <c r="M30" s="89"/>
      <c r="N30" s="89"/>
      <c r="O30" s="89"/>
      <c r="P30" s="89"/>
    </row>
    <row r="31" spans="1:17" ht="17.25" customHeight="1">
      <c r="A31" s="18"/>
      <c r="B31" s="42">
        <v>14</v>
      </c>
      <c r="C31" s="15" t="s">
        <v>238</v>
      </c>
      <c r="D31" s="45">
        <v>62</v>
      </c>
      <c r="E31" s="45">
        <v>29</v>
      </c>
      <c r="F31" s="23">
        <v>0.46774193548387094</v>
      </c>
      <c r="G31" s="45">
        <v>33</v>
      </c>
      <c r="H31" s="111">
        <v>8</v>
      </c>
      <c r="I31" s="78">
        <v>0</v>
      </c>
      <c r="J31" s="78"/>
      <c r="K31" s="78">
        <f aca="true" t="shared" si="6" ref="K31:K36">SUM(I31:J31)</f>
        <v>0</v>
      </c>
      <c r="L31" s="78">
        <v>4</v>
      </c>
      <c r="M31" s="84">
        <v>4</v>
      </c>
      <c r="N31" s="84">
        <f aca="true" t="shared" si="7" ref="N31:N36">SUM(K31:M31)</f>
        <v>8</v>
      </c>
      <c r="O31" s="103"/>
      <c r="P31" s="103">
        <v>0</v>
      </c>
      <c r="Q31" s="79">
        <f aca="true" t="shared" si="8" ref="Q31:Q36">H31+N31+O31+P31</f>
        <v>16</v>
      </c>
    </row>
    <row r="32" spans="1:17" ht="17.25" customHeight="1">
      <c r="A32" s="18"/>
      <c r="B32" s="42">
        <v>15</v>
      </c>
      <c r="C32" s="15" t="s">
        <v>239</v>
      </c>
      <c r="D32" s="45">
        <v>2569</v>
      </c>
      <c r="E32" s="45">
        <v>1973</v>
      </c>
      <c r="F32" s="23">
        <v>0.7680031140521604</v>
      </c>
      <c r="G32" s="45">
        <v>596</v>
      </c>
      <c r="H32" s="111">
        <v>0</v>
      </c>
      <c r="I32" s="78">
        <v>25</v>
      </c>
      <c r="J32" s="78">
        <v>4</v>
      </c>
      <c r="K32" s="78">
        <f t="shared" si="6"/>
        <v>29</v>
      </c>
      <c r="L32" s="78">
        <v>90</v>
      </c>
      <c r="M32" s="84">
        <v>20</v>
      </c>
      <c r="N32" s="84">
        <f t="shared" si="7"/>
        <v>139</v>
      </c>
      <c r="O32" s="99"/>
      <c r="P32" s="99">
        <v>0</v>
      </c>
      <c r="Q32" s="79">
        <f t="shared" si="8"/>
        <v>139</v>
      </c>
    </row>
    <row r="33" spans="1:17" ht="17.25" customHeight="1">
      <c r="A33" s="18"/>
      <c r="B33" s="42">
        <v>16</v>
      </c>
      <c r="C33" s="15" t="s">
        <v>162</v>
      </c>
      <c r="D33" s="45">
        <v>1872</v>
      </c>
      <c r="E33" s="45">
        <v>1036</v>
      </c>
      <c r="F33" s="23">
        <v>0.5534188034188035</v>
      </c>
      <c r="G33" s="45">
        <v>836</v>
      </c>
      <c r="H33" s="111">
        <v>7</v>
      </c>
      <c r="I33" s="78">
        <v>15</v>
      </c>
      <c r="J33" s="78">
        <v>72</v>
      </c>
      <c r="K33" s="78">
        <f t="shared" si="6"/>
        <v>87</v>
      </c>
      <c r="L33" s="78">
        <v>174</v>
      </c>
      <c r="M33" s="84">
        <v>40</v>
      </c>
      <c r="N33" s="84">
        <f t="shared" si="7"/>
        <v>301</v>
      </c>
      <c r="O33" s="99"/>
      <c r="P33" s="99">
        <v>0</v>
      </c>
      <c r="Q33" s="79">
        <f t="shared" si="8"/>
        <v>308</v>
      </c>
    </row>
    <row r="34" spans="1:17" ht="17.25" customHeight="1">
      <c r="A34" s="18"/>
      <c r="B34" s="42">
        <v>17</v>
      </c>
      <c r="C34" s="51" t="s">
        <v>240</v>
      </c>
      <c r="D34" s="45">
        <v>274</v>
      </c>
      <c r="E34" s="45">
        <v>70</v>
      </c>
      <c r="F34" s="23">
        <v>0.25547445255474455</v>
      </c>
      <c r="G34" s="45">
        <v>204</v>
      </c>
      <c r="H34" s="111">
        <v>11</v>
      </c>
      <c r="I34" s="78">
        <v>0</v>
      </c>
      <c r="J34" s="78">
        <v>41</v>
      </c>
      <c r="K34" s="78">
        <f t="shared" si="6"/>
        <v>41</v>
      </c>
      <c r="L34" s="78">
        <v>17</v>
      </c>
      <c r="M34" s="84">
        <v>9</v>
      </c>
      <c r="N34" s="84">
        <f t="shared" si="7"/>
        <v>67</v>
      </c>
      <c r="O34" s="99"/>
      <c r="P34" s="99">
        <v>17</v>
      </c>
      <c r="Q34" s="79">
        <f t="shared" si="8"/>
        <v>95</v>
      </c>
    </row>
    <row r="35" spans="1:17" ht="17.25" customHeight="1">
      <c r="A35" s="18"/>
      <c r="B35" s="42">
        <v>18</v>
      </c>
      <c r="C35" s="15" t="s">
        <v>227</v>
      </c>
      <c r="D35" s="45">
        <v>238</v>
      </c>
      <c r="E35" s="45">
        <v>180</v>
      </c>
      <c r="F35" s="23">
        <v>0.7563025210084033</v>
      </c>
      <c r="G35" s="45">
        <v>58</v>
      </c>
      <c r="H35" s="111">
        <v>10</v>
      </c>
      <c r="I35" s="78">
        <v>12</v>
      </c>
      <c r="J35" s="78"/>
      <c r="K35" s="78">
        <f t="shared" si="6"/>
        <v>12</v>
      </c>
      <c r="L35" s="78">
        <v>40</v>
      </c>
      <c r="M35" s="84">
        <v>0</v>
      </c>
      <c r="N35" s="84">
        <f t="shared" si="7"/>
        <v>52</v>
      </c>
      <c r="O35" s="99"/>
      <c r="P35" s="99">
        <v>9</v>
      </c>
      <c r="Q35" s="79">
        <f t="shared" si="8"/>
        <v>71</v>
      </c>
    </row>
    <row r="36" spans="1:17" ht="17.25" customHeight="1">
      <c r="A36" s="18"/>
      <c r="B36" s="14"/>
      <c r="C36" s="15" t="s">
        <v>23</v>
      </c>
      <c r="D36" s="45">
        <v>5015</v>
      </c>
      <c r="E36" s="45">
        <v>3288</v>
      </c>
      <c r="F36" s="23">
        <v>0.6556331006979063</v>
      </c>
      <c r="G36" s="45">
        <v>1727</v>
      </c>
      <c r="H36" s="111">
        <f>SUM(H31:H35)</f>
        <v>36</v>
      </c>
      <c r="I36" s="111">
        <f>SUM(I31:I35)</f>
        <v>52</v>
      </c>
      <c r="J36" s="111">
        <f>SUM(J31:J35)</f>
        <v>117</v>
      </c>
      <c r="K36" s="78">
        <f t="shared" si="6"/>
        <v>169</v>
      </c>
      <c r="L36" s="111">
        <f>SUM(L31:L35)</f>
        <v>325</v>
      </c>
      <c r="M36" s="116">
        <f>SUM(M31:M35)</f>
        <v>73</v>
      </c>
      <c r="N36" s="84">
        <f t="shared" si="7"/>
        <v>567</v>
      </c>
      <c r="O36" s="96"/>
      <c r="P36" s="96">
        <f>SUM(P31:P35)</f>
        <v>26</v>
      </c>
      <c r="Q36" s="79">
        <f t="shared" si="8"/>
        <v>629</v>
      </c>
    </row>
    <row r="37" spans="1:16" ht="17.25" customHeight="1">
      <c r="A37" s="18"/>
      <c r="B37" s="71"/>
      <c r="C37" s="72"/>
      <c r="D37" s="47"/>
      <c r="E37" s="47"/>
      <c r="F37" s="73"/>
      <c r="G37" s="47"/>
      <c r="H37" s="117"/>
      <c r="I37" s="85"/>
      <c r="J37" s="85"/>
      <c r="K37" s="83"/>
      <c r="L37" s="85"/>
      <c r="M37" s="85"/>
      <c r="N37" s="85"/>
      <c r="O37" s="85"/>
      <c r="P37" s="85"/>
    </row>
    <row r="38" spans="1:16" ht="17.25" customHeight="1">
      <c r="A38" s="13"/>
      <c r="B38" s="11" t="s">
        <v>140</v>
      </c>
      <c r="C38" s="40"/>
      <c r="D38" s="47"/>
      <c r="E38" s="47"/>
      <c r="F38" s="47"/>
      <c r="G38" s="47"/>
      <c r="H38" s="115"/>
      <c r="I38" s="83"/>
      <c r="J38" s="83"/>
      <c r="K38" s="83"/>
      <c r="L38" s="83"/>
      <c r="M38" s="89"/>
      <c r="N38" s="89"/>
      <c r="O38" s="89"/>
      <c r="P38" s="89"/>
    </row>
    <row r="39" spans="1:17" ht="17.25" customHeight="1">
      <c r="A39" s="41" t="s">
        <v>38</v>
      </c>
      <c r="B39" s="42">
        <v>19</v>
      </c>
      <c r="C39" s="15" t="s">
        <v>165</v>
      </c>
      <c r="D39" s="45">
        <v>334</v>
      </c>
      <c r="E39" s="45">
        <v>177</v>
      </c>
      <c r="F39" s="23">
        <v>0.5299401197604791</v>
      </c>
      <c r="G39" s="45">
        <v>157</v>
      </c>
      <c r="H39" s="111">
        <v>18</v>
      </c>
      <c r="I39" s="78">
        <v>3</v>
      </c>
      <c r="J39" s="78"/>
      <c r="K39" s="78">
        <f>SUM(I39:J39)</f>
        <v>3</v>
      </c>
      <c r="L39" s="78">
        <v>17</v>
      </c>
      <c r="M39" s="84">
        <v>0</v>
      </c>
      <c r="N39" s="84">
        <f>SUM(K39:M39)</f>
        <v>20</v>
      </c>
      <c r="O39" s="103"/>
      <c r="P39" s="103">
        <v>0</v>
      </c>
      <c r="Q39" s="79">
        <f>H39+N39+O39+P39</f>
        <v>38</v>
      </c>
    </row>
    <row r="40" spans="1:17" ht="17.25" customHeight="1">
      <c r="A40" s="41" t="s">
        <v>24</v>
      </c>
      <c r="B40" s="42">
        <v>20</v>
      </c>
      <c r="C40" s="15" t="s">
        <v>191</v>
      </c>
      <c r="D40" s="45">
        <v>1701</v>
      </c>
      <c r="E40" s="45">
        <v>1649</v>
      </c>
      <c r="F40" s="23">
        <v>0.969429747207525</v>
      </c>
      <c r="G40" s="45">
        <v>52</v>
      </c>
      <c r="H40" s="111">
        <v>49</v>
      </c>
      <c r="I40" s="78">
        <v>0</v>
      </c>
      <c r="J40" s="78"/>
      <c r="K40" s="78">
        <f aca="true" t="shared" si="9" ref="K40:K53">SUM(I40:J40)</f>
        <v>0</v>
      </c>
      <c r="L40" s="78">
        <v>63</v>
      </c>
      <c r="M40" s="84">
        <v>7</v>
      </c>
      <c r="N40" s="84">
        <f aca="true" t="shared" si="10" ref="N40:N53">SUM(K40:M40)</f>
        <v>70</v>
      </c>
      <c r="O40" s="99"/>
      <c r="P40" s="99">
        <v>3</v>
      </c>
      <c r="Q40" s="79">
        <f aca="true" t="shared" si="11" ref="Q40:Q53">H40+N40+O40+P40</f>
        <v>122</v>
      </c>
    </row>
    <row r="41" spans="1:17" ht="17.25" customHeight="1">
      <c r="A41" s="41" t="s">
        <v>25</v>
      </c>
      <c r="B41" s="42">
        <v>21</v>
      </c>
      <c r="C41" s="15" t="s">
        <v>211</v>
      </c>
      <c r="D41" s="45">
        <v>156</v>
      </c>
      <c r="E41" s="45">
        <v>147</v>
      </c>
      <c r="F41" s="23">
        <v>0.9423076923076923</v>
      </c>
      <c r="G41" s="45">
        <v>9</v>
      </c>
      <c r="H41" s="111">
        <v>8</v>
      </c>
      <c r="I41" s="78">
        <v>0</v>
      </c>
      <c r="J41" s="78"/>
      <c r="K41" s="78">
        <f t="shared" si="9"/>
        <v>0</v>
      </c>
      <c r="L41" s="78">
        <v>12</v>
      </c>
      <c r="M41" s="84">
        <v>0</v>
      </c>
      <c r="N41" s="84">
        <f t="shared" si="10"/>
        <v>12</v>
      </c>
      <c r="O41" s="99"/>
      <c r="P41" s="99">
        <v>0</v>
      </c>
      <c r="Q41" s="79">
        <f t="shared" si="11"/>
        <v>20</v>
      </c>
    </row>
    <row r="42" spans="1:17" ht="17.25" customHeight="1">
      <c r="A42" s="41" t="s">
        <v>26</v>
      </c>
      <c r="B42" s="42">
        <v>22</v>
      </c>
      <c r="C42" s="15" t="s">
        <v>212</v>
      </c>
      <c r="D42" s="45">
        <v>110</v>
      </c>
      <c r="E42" s="45">
        <v>85</v>
      </c>
      <c r="F42" s="23">
        <v>0.7727272727272727</v>
      </c>
      <c r="G42" s="45">
        <v>25</v>
      </c>
      <c r="H42" s="111">
        <v>10</v>
      </c>
      <c r="I42" s="78">
        <v>0</v>
      </c>
      <c r="J42" s="78"/>
      <c r="K42" s="78">
        <f t="shared" si="9"/>
        <v>0</v>
      </c>
      <c r="L42" s="78">
        <v>18</v>
      </c>
      <c r="M42" s="84">
        <v>0</v>
      </c>
      <c r="N42" s="84">
        <f t="shared" si="10"/>
        <v>18</v>
      </c>
      <c r="O42" s="99"/>
      <c r="P42" s="99">
        <v>7</v>
      </c>
      <c r="Q42" s="79">
        <f t="shared" si="11"/>
        <v>35</v>
      </c>
    </row>
    <row r="43" spans="1:17" ht="17.25" customHeight="1">
      <c r="A43" s="41" t="s">
        <v>27</v>
      </c>
      <c r="B43" s="42">
        <v>23</v>
      </c>
      <c r="C43" s="15" t="s">
        <v>192</v>
      </c>
      <c r="D43" s="45">
        <v>102</v>
      </c>
      <c r="E43" s="45">
        <v>12</v>
      </c>
      <c r="F43" s="23">
        <v>0.11764705882352941</v>
      </c>
      <c r="G43" s="45">
        <v>90</v>
      </c>
      <c r="H43" s="111">
        <v>17</v>
      </c>
      <c r="I43" s="78">
        <v>0</v>
      </c>
      <c r="J43" s="78"/>
      <c r="K43" s="78">
        <f t="shared" si="9"/>
        <v>0</v>
      </c>
      <c r="L43" s="78">
        <v>35</v>
      </c>
      <c r="M43" s="84">
        <v>1</v>
      </c>
      <c r="N43" s="84">
        <f t="shared" si="10"/>
        <v>36</v>
      </c>
      <c r="O43" s="99"/>
      <c r="P43" s="99">
        <v>0</v>
      </c>
      <c r="Q43" s="79">
        <f t="shared" si="11"/>
        <v>53</v>
      </c>
    </row>
    <row r="44" spans="1:17" ht="17.25" customHeight="1">
      <c r="A44" s="44"/>
      <c r="B44" s="14"/>
      <c r="C44" s="15" t="s">
        <v>166</v>
      </c>
      <c r="D44" s="45">
        <v>96</v>
      </c>
      <c r="E44" s="45">
        <v>52</v>
      </c>
      <c r="F44" s="23">
        <v>0.5416666666666666</v>
      </c>
      <c r="G44" s="45">
        <v>44</v>
      </c>
      <c r="H44" s="111">
        <v>0</v>
      </c>
      <c r="I44" s="78">
        <v>1</v>
      </c>
      <c r="J44" s="78"/>
      <c r="K44" s="78">
        <f t="shared" si="9"/>
        <v>1</v>
      </c>
      <c r="L44" s="78">
        <v>24</v>
      </c>
      <c r="M44" s="84">
        <v>0</v>
      </c>
      <c r="N44" s="84">
        <f t="shared" si="10"/>
        <v>25</v>
      </c>
      <c r="O44" s="99"/>
      <c r="P44" s="99">
        <v>0</v>
      </c>
      <c r="Q44" s="79">
        <f t="shared" si="11"/>
        <v>25</v>
      </c>
    </row>
    <row r="45" spans="1:17" s="22" customFormat="1" ht="17.25" customHeight="1">
      <c r="A45" s="52" t="s">
        <v>28</v>
      </c>
      <c r="B45" s="53">
        <v>24</v>
      </c>
      <c r="C45" s="54" t="s">
        <v>205</v>
      </c>
      <c r="D45" s="45">
        <v>10</v>
      </c>
      <c r="E45" s="45">
        <v>3</v>
      </c>
      <c r="F45" s="56">
        <v>0.3</v>
      </c>
      <c r="G45" s="55">
        <v>7</v>
      </c>
      <c r="H45" s="111">
        <v>0</v>
      </c>
      <c r="I45" s="78">
        <v>0</v>
      </c>
      <c r="J45" s="78"/>
      <c r="K45" s="78">
        <f t="shared" si="9"/>
        <v>0</v>
      </c>
      <c r="L45" s="78">
        <v>0</v>
      </c>
      <c r="M45" s="84">
        <v>0</v>
      </c>
      <c r="N45" s="84">
        <f t="shared" si="10"/>
        <v>0</v>
      </c>
      <c r="O45" s="99"/>
      <c r="P45" s="99">
        <v>0</v>
      </c>
      <c r="Q45" s="79">
        <f t="shared" si="11"/>
        <v>0</v>
      </c>
    </row>
    <row r="46" spans="1:17" s="35" customFormat="1" ht="17.25" customHeight="1">
      <c r="A46" s="57" t="s">
        <v>29</v>
      </c>
      <c r="B46" s="58">
        <v>25</v>
      </c>
      <c r="C46" s="59" t="s">
        <v>209</v>
      </c>
      <c r="D46" s="45">
        <v>9</v>
      </c>
      <c r="E46" s="45">
        <v>0</v>
      </c>
      <c r="F46" s="60">
        <v>0</v>
      </c>
      <c r="G46" s="49">
        <v>9</v>
      </c>
      <c r="H46" s="111">
        <v>0</v>
      </c>
      <c r="I46" s="78">
        <v>0</v>
      </c>
      <c r="J46" s="78"/>
      <c r="K46" s="78">
        <f t="shared" si="9"/>
        <v>0</v>
      </c>
      <c r="L46" s="78">
        <v>4</v>
      </c>
      <c r="M46" s="84">
        <v>0</v>
      </c>
      <c r="N46" s="84">
        <f t="shared" si="10"/>
        <v>4</v>
      </c>
      <c r="O46" s="99"/>
      <c r="P46" s="99">
        <v>0</v>
      </c>
      <c r="Q46" s="79">
        <f t="shared" si="11"/>
        <v>4</v>
      </c>
    </row>
    <row r="47" spans="1:17" ht="17.25" customHeight="1">
      <c r="A47" s="41" t="s">
        <v>30</v>
      </c>
      <c r="B47" s="42">
        <v>26</v>
      </c>
      <c r="C47" s="15" t="s">
        <v>216</v>
      </c>
      <c r="D47" s="45">
        <v>187</v>
      </c>
      <c r="E47" s="45">
        <v>187</v>
      </c>
      <c r="F47" s="23">
        <v>1</v>
      </c>
      <c r="G47" s="45">
        <v>0</v>
      </c>
      <c r="H47" s="111">
        <v>11</v>
      </c>
      <c r="I47" s="78">
        <v>0</v>
      </c>
      <c r="J47" s="78"/>
      <c r="K47" s="78">
        <f t="shared" si="9"/>
        <v>0</v>
      </c>
      <c r="L47" s="78">
        <v>11</v>
      </c>
      <c r="M47" s="112">
        <v>0</v>
      </c>
      <c r="N47" s="84">
        <f t="shared" si="10"/>
        <v>11</v>
      </c>
      <c r="O47" s="99"/>
      <c r="P47" s="99">
        <v>0</v>
      </c>
      <c r="Q47" s="79">
        <f t="shared" si="11"/>
        <v>22</v>
      </c>
    </row>
    <row r="48" spans="1:17" ht="17.25" customHeight="1">
      <c r="A48" s="41" t="s">
        <v>31</v>
      </c>
      <c r="B48" s="42">
        <v>27</v>
      </c>
      <c r="C48" s="15" t="s">
        <v>188</v>
      </c>
      <c r="D48" s="45">
        <v>1007</v>
      </c>
      <c r="E48" s="45">
        <v>1007</v>
      </c>
      <c r="F48" s="23">
        <v>1</v>
      </c>
      <c r="G48" s="45">
        <v>0</v>
      </c>
      <c r="H48" s="111">
        <v>0</v>
      </c>
      <c r="I48" s="78">
        <v>0</v>
      </c>
      <c r="J48" s="78"/>
      <c r="K48" s="78">
        <f t="shared" si="9"/>
        <v>0</v>
      </c>
      <c r="L48" s="78">
        <v>12</v>
      </c>
      <c r="M48" s="84">
        <v>0</v>
      </c>
      <c r="N48" s="84">
        <f t="shared" si="10"/>
        <v>12</v>
      </c>
      <c r="O48" s="99"/>
      <c r="P48" s="99">
        <v>0</v>
      </c>
      <c r="Q48" s="79">
        <f t="shared" si="11"/>
        <v>12</v>
      </c>
    </row>
    <row r="49" spans="1:17" s="22" customFormat="1" ht="17.25" customHeight="1">
      <c r="A49" s="52" t="s">
        <v>32</v>
      </c>
      <c r="B49" s="53">
        <v>28</v>
      </c>
      <c r="C49" s="54" t="s">
        <v>241</v>
      </c>
      <c r="D49" s="45">
        <v>0</v>
      </c>
      <c r="E49" s="45">
        <v>0</v>
      </c>
      <c r="F49" s="56">
        <v>0</v>
      </c>
      <c r="G49" s="55">
        <v>0</v>
      </c>
      <c r="H49" s="111">
        <v>0</v>
      </c>
      <c r="I49" s="78">
        <v>1</v>
      </c>
      <c r="J49" s="78"/>
      <c r="K49" s="78">
        <f t="shared" si="9"/>
        <v>1</v>
      </c>
      <c r="L49" s="78">
        <v>0</v>
      </c>
      <c r="M49" s="84">
        <v>0</v>
      </c>
      <c r="N49" s="84">
        <f t="shared" si="10"/>
        <v>1</v>
      </c>
      <c r="O49" s="99"/>
      <c r="P49" s="99">
        <v>0</v>
      </c>
      <c r="Q49" s="79">
        <f t="shared" si="11"/>
        <v>1</v>
      </c>
    </row>
    <row r="50" spans="1:17" ht="17.25" customHeight="1">
      <c r="A50" s="41" t="s">
        <v>33</v>
      </c>
      <c r="B50" s="42">
        <v>29</v>
      </c>
      <c r="C50" s="15" t="s">
        <v>213</v>
      </c>
      <c r="D50" s="45">
        <v>356</v>
      </c>
      <c r="E50" s="45">
        <v>352</v>
      </c>
      <c r="F50" s="23">
        <v>0.9887640449438202</v>
      </c>
      <c r="G50" s="45">
        <v>4</v>
      </c>
      <c r="H50" s="111">
        <v>12</v>
      </c>
      <c r="I50" s="78">
        <v>0</v>
      </c>
      <c r="J50" s="78"/>
      <c r="K50" s="78">
        <f t="shared" si="9"/>
        <v>0</v>
      </c>
      <c r="L50" s="78">
        <v>15</v>
      </c>
      <c r="M50" s="112">
        <v>0</v>
      </c>
      <c r="N50" s="84">
        <f t="shared" si="10"/>
        <v>15</v>
      </c>
      <c r="O50" s="99"/>
      <c r="P50" s="99">
        <v>4</v>
      </c>
      <c r="Q50" s="79">
        <f t="shared" si="11"/>
        <v>31</v>
      </c>
    </row>
    <row r="51" spans="1:17" ht="17.25" customHeight="1">
      <c r="A51" s="41" t="s">
        <v>34</v>
      </c>
      <c r="B51" s="42">
        <v>30</v>
      </c>
      <c r="C51" s="15" t="s">
        <v>35</v>
      </c>
      <c r="D51" s="45">
        <v>145</v>
      </c>
      <c r="E51" s="45">
        <v>81</v>
      </c>
      <c r="F51" s="23">
        <v>0.5586206896551724</v>
      </c>
      <c r="G51" s="45">
        <v>64</v>
      </c>
      <c r="H51" s="111">
        <v>9</v>
      </c>
      <c r="I51" s="78">
        <v>6</v>
      </c>
      <c r="J51" s="78"/>
      <c r="K51" s="78">
        <f t="shared" si="9"/>
        <v>6</v>
      </c>
      <c r="L51" s="78">
        <v>10</v>
      </c>
      <c r="M51" s="84">
        <v>0</v>
      </c>
      <c r="N51" s="84">
        <f t="shared" si="10"/>
        <v>16</v>
      </c>
      <c r="O51" s="99"/>
      <c r="P51" s="99">
        <v>0</v>
      </c>
      <c r="Q51" s="79">
        <f t="shared" si="11"/>
        <v>25</v>
      </c>
    </row>
    <row r="52" spans="1:17" ht="17.25" customHeight="1">
      <c r="A52" s="41" t="s">
        <v>36</v>
      </c>
      <c r="B52" s="42">
        <v>31</v>
      </c>
      <c r="C52" s="15" t="s">
        <v>37</v>
      </c>
      <c r="D52" s="45">
        <v>227</v>
      </c>
      <c r="E52" s="45">
        <v>72</v>
      </c>
      <c r="F52" s="23">
        <v>0.31718061674008813</v>
      </c>
      <c r="G52" s="45">
        <v>155</v>
      </c>
      <c r="H52" s="111">
        <v>8</v>
      </c>
      <c r="I52" s="78">
        <v>0</v>
      </c>
      <c r="J52" s="78"/>
      <c r="K52" s="78">
        <f t="shared" si="9"/>
        <v>0</v>
      </c>
      <c r="L52" s="78">
        <v>8</v>
      </c>
      <c r="M52" s="84">
        <v>0</v>
      </c>
      <c r="N52" s="84">
        <f t="shared" si="10"/>
        <v>8</v>
      </c>
      <c r="O52" s="99"/>
      <c r="P52" s="99">
        <v>0</v>
      </c>
      <c r="Q52" s="79">
        <f t="shared" si="11"/>
        <v>16</v>
      </c>
    </row>
    <row r="53" spans="1:17" ht="17.25" customHeight="1" thickBot="1">
      <c r="A53" s="38"/>
      <c r="B53" s="32"/>
      <c r="C53" s="33" t="s">
        <v>13</v>
      </c>
      <c r="D53" s="48">
        <v>4440</v>
      </c>
      <c r="E53" s="48">
        <v>3824</v>
      </c>
      <c r="F53" s="24">
        <v>0.8612612612612612</v>
      </c>
      <c r="G53" s="48">
        <v>616</v>
      </c>
      <c r="H53" s="87">
        <f>SUM(H39:H52)</f>
        <v>142</v>
      </c>
      <c r="I53" s="87">
        <f>SUM(I39:I52)</f>
        <v>11</v>
      </c>
      <c r="J53" s="87">
        <f>SUM(J39:J52)</f>
        <v>0</v>
      </c>
      <c r="K53" s="78">
        <f t="shared" si="9"/>
        <v>11</v>
      </c>
      <c r="L53" s="87">
        <f>SUM(L39:L52)</f>
        <v>229</v>
      </c>
      <c r="M53" s="88">
        <f>SUM(M39:M52)</f>
        <v>8</v>
      </c>
      <c r="N53" s="84">
        <f t="shared" si="10"/>
        <v>248</v>
      </c>
      <c r="O53" s="96"/>
      <c r="P53" s="96">
        <f>SUM(P39:P52)</f>
        <v>14</v>
      </c>
      <c r="Q53" s="79">
        <f t="shared" si="11"/>
        <v>404</v>
      </c>
    </row>
    <row r="54" spans="1:16" ht="17.25" customHeight="1">
      <c r="A54" s="18"/>
      <c r="B54" s="16"/>
      <c r="C54" s="39"/>
      <c r="D54" s="46"/>
      <c r="E54" s="46"/>
      <c r="F54" s="27"/>
      <c r="G54" s="46"/>
      <c r="H54" s="85"/>
      <c r="I54" s="85"/>
      <c r="J54" s="85"/>
      <c r="K54" s="83"/>
      <c r="L54" s="85"/>
      <c r="M54" s="85"/>
      <c r="N54" s="85"/>
      <c r="O54" s="85"/>
      <c r="P54" s="85"/>
    </row>
    <row r="55" spans="1:16" ht="17.25" customHeight="1">
      <c r="A55" s="13"/>
      <c r="B55" s="11" t="s">
        <v>136</v>
      </c>
      <c r="C55" s="40"/>
      <c r="D55" s="47"/>
      <c r="E55" s="47"/>
      <c r="F55" s="47"/>
      <c r="G55" s="47"/>
      <c r="H55" s="115"/>
      <c r="I55" s="83"/>
      <c r="J55" s="83"/>
      <c r="K55" s="83"/>
      <c r="L55" s="83"/>
      <c r="M55" s="89"/>
      <c r="N55" s="89"/>
      <c r="O55" s="89"/>
      <c r="P55" s="89"/>
    </row>
    <row r="56" spans="1:17" ht="17.25" customHeight="1">
      <c r="A56" s="41" t="s">
        <v>39</v>
      </c>
      <c r="B56" s="42">
        <v>32</v>
      </c>
      <c r="C56" s="15" t="s">
        <v>157</v>
      </c>
      <c r="D56" s="45">
        <v>581</v>
      </c>
      <c r="E56" s="45">
        <v>452</v>
      </c>
      <c r="F56" s="23">
        <v>0.7779690189328744</v>
      </c>
      <c r="G56" s="45">
        <v>129</v>
      </c>
      <c r="H56" s="111">
        <v>10</v>
      </c>
      <c r="I56" s="78">
        <v>7</v>
      </c>
      <c r="J56" s="78"/>
      <c r="K56" s="78">
        <f aca="true" t="shared" si="12" ref="K56:K61">SUM(I56:J56)</f>
        <v>7</v>
      </c>
      <c r="L56" s="78">
        <v>22</v>
      </c>
      <c r="M56" s="84">
        <v>0</v>
      </c>
      <c r="N56" s="84">
        <f aca="true" t="shared" si="13" ref="N56:N61">SUM(K56:M56)</f>
        <v>29</v>
      </c>
      <c r="O56" s="103"/>
      <c r="P56" s="103">
        <v>0</v>
      </c>
      <c r="Q56" s="79">
        <f aca="true" t="shared" si="14" ref="Q56:Q61">H56+N56+O56+P56</f>
        <v>39</v>
      </c>
    </row>
    <row r="57" spans="1:17" ht="17.25" customHeight="1">
      <c r="A57" s="41" t="s">
        <v>40</v>
      </c>
      <c r="B57" s="42">
        <v>33</v>
      </c>
      <c r="C57" s="43" t="s">
        <v>225</v>
      </c>
      <c r="D57" s="45">
        <v>728</v>
      </c>
      <c r="E57" s="45">
        <v>698</v>
      </c>
      <c r="F57" s="23">
        <v>0.9587912087912088</v>
      </c>
      <c r="G57" s="45">
        <v>30</v>
      </c>
      <c r="H57" s="111">
        <v>10</v>
      </c>
      <c r="I57" s="78">
        <v>0</v>
      </c>
      <c r="J57" s="78"/>
      <c r="K57" s="78">
        <f t="shared" si="12"/>
        <v>0</v>
      </c>
      <c r="L57" s="78">
        <v>17</v>
      </c>
      <c r="M57" s="112">
        <v>0</v>
      </c>
      <c r="N57" s="84">
        <f t="shared" si="13"/>
        <v>17</v>
      </c>
      <c r="O57" s="99"/>
      <c r="P57" s="99">
        <v>0</v>
      </c>
      <c r="Q57" s="79">
        <f t="shared" si="14"/>
        <v>27</v>
      </c>
    </row>
    <row r="58" spans="1:17" ht="17.25" customHeight="1">
      <c r="A58" s="41" t="s">
        <v>41</v>
      </c>
      <c r="B58" s="42">
        <v>34</v>
      </c>
      <c r="C58" s="15" t="s">
        <v>42</v>
      </c>
      <c r="D58" s="45">
        <v>1460</v>
      </c>
      <c r="E58" s="45">
        <v>1416</v>
      </c>
      <c r="F58" s="23">
        <v>0.9698630136986301</v>
      </c>
      <c r="G58" s="45">
        <v>44</v>
      </c>
      <c r="H58" s="111">
        <v>4</v>
      </c>
      <c r="I58" s="78">
        <v>8</v>
      </c>
      <c r="J58" s="78"/>
      <c r="K58" s="78">
        <f t="shared" si="12"/>
        <v>8</v>
      </c>
      <c r="L58" s="78">
        <v>71</v>
      </c>
      <c r="M58" s="112">
        <v>7</v>
      </c>
      <c r="N58" s="84">
        <f t="shared" si="13"/>
        <v>86</v>
      </c>
      <c r="O58" s="99"/>
      <c r="P58" s="99">
        <v>0</v>
      </c>
      <c r="Q58" s="79">
        <f t="shared" si="14"/>
        <v>90</v>
      </c>
    </row>
    <row r="59" spans="1:17" ht="17.25" customHeight="1">
      <c r="A59" s="41" t="s">
        <v>43</v>
      </c>
      <c r="B59" s="42">
        <v>35</v>
      </c>
      <c r="C59" s="15" t="s">
        <v>242</v>
      </c>
      <c r="D59" s="45">
        <v>1085</v>
      </c>
      <c r="E59" s="45">
        <v>768</v>
      </c>
      <c r="F59" s="23">
        <v>0.7078341013824885</v>
      </c>
      <c r="G59" s="45">
        <v>317</v>
      </c>
      <c r="H59" s="111">
        <v>0</v>
      </c>
      <c r="I59" s="78">
        <v>43</v>
      </c>
      <c r="J59" s="78"/>
      <c r="K59" s="78">
        <f t="shared" si="12"/>
        <v>43</v>
      </c>
      <c r="L59" s="78">
        <v>75</v>
      </c>
      <c r="M59" s="84">
        <v>0</v>
      </c>
      <c r="N59" s="84">
        <f t="shared" si="13"/>
        <v>118</v>
      </c>
      <c r="O59" s="99"/>
      <c r="P59" s="99">
        <v>0</v>
      </c>
      <c r="Q59" s="79">
        <f t="shared" si="14"/>
        <v>118</v>
      </c>
    </row>
    <row r="60" spans="1:17" ht="17.25" customHeight="1">
      <c r="A60" s="41" t="s">
        <v>44</v>
      </c>
      <c r="B60" s="42">
        <v>36</v>
      </c>
      <c r="C60" s="15" t="s">
        <v>221</v>
      </c>
      <c r="D60" s="45">
        <v>899</v>
      </c>
      <c r="E60" s="45">
        <v>772</v>
      </c>
      <c r="F60" s="23">
        <v>0.8587319243604005</v>
      </c>
      <c r="G60" s="45">
        <v>127</v>
      </c>
      <c r="H60" s="111">
        <v>4</v>
      </c>
      <c r="I60" s="78">
        <v>0</v>
      </c>
      <c r="J60" s="78"/>
      <c r="K60" s="78">
        <f t="shared" si="12"/>
        <v>0</v>
      </c>
      <c r="L60" s="78">
        <v>22</v>
      </c>
      <c r="M60" s="84">
        <v>3</v>
      </c>
      <c r="N60" s="84">
        <f t="shared" si="13"/>
        <v>25</v>
      </c>
      <c r="O60" s="99"/>
      <c r="P60" s="99">
        <v>0</v>
      </c>
      <c r="Q60" s="79">
        <f t="shared" si="14"/>
        <v>29</v>
      </c>
    </row>
    <row r="61" spans="1:17" ht="17.25" customHeight="1">
      <c r="A61" s="38"/>
      <c r="B61" s="14"/>
      <c r="C61" s="15" t="s">
        <v>13</v>
      </c>
      <c r="D61" s="45">
        <v>4753</v>
      </c>
      <c r="E61" s="45">
        <v>4106</v>
      </c>
      <c r="F61" s="23">
        <v>0.8638754470860509</v>
      </c>
      <c r="G61" s="45">
        <v>647</v>
      </c>
      <c r="H61" s="111">
        <f>SUM(H56:H60)</f>
        <v>28</v>
      </c>
      <c r="I61" s="111">
        <f>SUM(I56:I60)</f>
        <v>58</v>
      </c>
      <c r="J61" s="111">
        <f>SUM(J56:J60)</f>
        <v>0</v>
      </c>
      <c r="K61" s="78">
        <f t="shared" si="12"/>
        <v>58</v>
      </c>
      <c r="L61" s="111">
        <f>SUM(L56:L60)</f>
        <v>207</v>
      </c>
      <c r="M61" s="116">
        <f>SUM(M56:M60)</f>
        <v>10</v>
      </c>
      <c r="N61" s="84">
        <f t="shared" si="13"/>
        <v>275</v>
      </c>
      <c r="O61" s="96"/>
      <c r="P61" s="96">
        <f>SUM(P56:P60)</f>
        <v>0</v>
      </c>
      <c r="Q61" s="79">
        <f t="shared" si="14"/>
        <v>303</v>
      </c>
    </row>
    <row r="62" spans="1:16" ht="17.25" customHeight="1">
      <c r="A62" s="18"/>
      <c r="B62" s="71"/>
      <c r="C62" s="72"/>
      <c r="D62" s="47"/>
      <c r="E62" s="47"/>
      <c r="F62" s="73"/>
      <c r="G62" s="47"/>
      <c r="H62" s="117"/>
      <c r="I62" s="85"/>
      <c r="J62" s="85"/>
      <c r="K62" s="83"/>
      <c r="L62" s="85"/>
      <c r="M62" s="85"/>
      <c r="N62" s="85"/>
      <c r="O62" s="85"/>
      <c r="P62" s="85"/>
    </row>
    <row r="63" spans="1:16" ht="17.25" customHeight="1">
      <c r="A63" s="13"/>
      <c r="B63" s="11" t="s">
        <v>137</v>
      </c>
      <c r="C63" s="40"/>
      <c r="D63" s="47"/>
      <c r="E63" s="47"/>
      <c r="F63" s="47"/>
      <c r="G63" s="47"/>
      <c r="H63" s="115"/>
      <c r="I63" s="83"/>
      <c r="J63" s="83"/>
      <c r="K63" s="83"/>
      <c r="L63" s="83"/>
      <c r="M63" s="89"/>
      <c r="N63" s="89"/>
      <c r="O63" s="89"/>
      <c r="P63" s="89"/>
    </row>
    <row r="64" spans="1:17" ht="17.25" customHeight="1">
      <c r="A64" s="41" t="s">
        <v>45</v>
      </c>
      <c r="B64" s="42">
        <v>37</v>
      </c>
      <c r="C64" s="15" t="s">
        <v>46</v>
      </c>
      <c r="D64" s="45">
        <v>17</v>
      </c>
      <c r="E64" s="45">
        <v>7</v>
      </c>
      <c r="F64" s="23">
        <v>0.4117647058823529</v>
      </c>
      <c r="G64" s="45">
        <v>10</v>
      </c>
      <c r="H64" s="111">
        <v>2</v>
      </c>
      <c r="I64" s="78">
        <v>4</v>
      </c>
      <c r="J64" s="78"/>
      <c r="K64" s="78">
        <f>SUM(I64:J64)</f>
        <v>4</v>
      </c>
      <c r="L64" s="78">
        <v>24</v>
      </c>
      <c r="M64" s="84">
        <v>22</v>
      </c>
      <c r="N64" s="84">
        <f>SUM(K64:M64)</f>
        <v>50</v>
      </c>
      <c r="O64" s="103"/>
      <c r="P64" s="103">
        <v>0</v>
      </c>
      <c r="Q64" s="79">
        <f>H64+N64+O64+P64</f>
        <v>52</v>
      </c>
    </row>
    <row r="65" spans="1:17" ht="17.25" customHeight="1">
      <c r="A65" s="41" t="s">
        <v>47</v>
      </c>
      <c r="B65" s="42">
        <v>38</v>
      </c>
      <c r="C65" s="15" t="s">
        <v>170</v>
      </c>
      <c r="D65" s="45">
        <v>942</v>
      </c>
      <c r="E65" s="45">
        <v>437</v>
      </c>
      <c r="F65" s="23">
        <v>0.46390658174097665</v>
      </c>
      <c r="G65" s="45">
        <v>505</v>
      </c>
      <c r="H65" s="111">
        <v>30</v>
      </c>
      <c r="I65" s="78">
        <v>12</v>
      </c>
      <c r="J65" s="78"/>
      <c r="K65" s="78">
        <f aca="true" t="shared" si="15" ref="K65:K72">SUM(I65:J65)</f>
        <v>12</v>
      </c>
      <c r="L65" s="78">
        <v>25</v>
      </c>
      <c r="M65" s="84">
        <v>7</v>
      </c>
      <c r="N65" s="84">
        <f aca="true" t="shared" si="16" ref="N65:N72">SUM(K65:M65)</f>
        <v>44</v>
      </c>
      <c r="O65" s="99"/>
      <c r="P65" s="99">
        <v>28</v>
      </c>
      <c r="Q65" s="79">
        <f aca="true" t="shared" si="17" ref="Q65:Q72">H65+N65+O65+P65</f>
        <v>102</v>
      </c>
    </row>
    <row r="66" spans="1:17" ht="17.25" customHeight="1">
      <c r="A66" s="41" t="s">
        <v>48</v>
      </c>
      <c r="B66" s="42">
        <v>39</v>
      </c>
      <c r="C66" s="15" t="s">
        <v>171</v>
      </c>
      <c r="D66" s="45">
        <v>2657</v>
      </c>
      <c r="E66" s="45">
        <v>1996</v>
      </c>
      <c r="F66" s="23">
        <v>0.7512231840421528</v>
      </c>
      <c r="G66" s="45">
        <v>661</v>
      </c>
      <c r="H66" s="111">
        <v>45</v>
      </c>
      <c r="I66" s="78">
        <v>40</v>
      </c>
      <c r="J66" s="78">
        <v>19</v>
      </c>
      <c r="K66" s="78">
        <f t="shared" si="15"/>
        <v>59</v>
      </c>
      <c r="L66" s="78">
        <v>182</v>
      </c>
      <c r="M66" s="84">
        <v>99</v>
      </c>
      <c r="N66" s="84">
        <f t="shared" si="16"/>
        <v>340</v>
      </c>
      <c r="O66" s="99">
        <v>29</v>
      </c>
      <c r="P66" s="99">
        <v>0</v>
      </c>
      <c r="Q66" s="79">
        <f t="shared" si="17"/>
        <v>414</v>
      </c>
    </row>
    <row r="67" spans="1:17" ht="17.25" customHeight="1">
      <c r="A67" s="41" t="s">
        <v>49</v>
      </c>
      <c r="B67" s="42">
        <v>40</v>
      </c>
      <c r="C67" s="15" t="s">
        <v>50</v>
      </c>
      <c r="D67" s="45">
        <v>200</v>
      </c>
      <c r="E67" s="45">
        <v>133</v>
      </c>
      <c r="F67" s="23">
        <v>0.665</v>
      </c>
      <c r="G67" s="45">
        <v>67</v>
      </c>
      <c r="H67" s="111">
        <v>30</v>
      </c>
      <c r="I67" s="78">
        <v>0</v>
      </c>
      <c r="J67" s="78"/>
      <c r="K67" s="78">
        <f t="shared" si="15"/>
        <v>0</v>
      </c>
      <c r="L67" s="78">
        <v>35</v>
      </c>
      <c r="M67" s="84">
        <v>0</v>
      </c>
      <c r="N67" s="84">
        <f t="shared" si="16"/>
        <v>35</v>
      </c>
      <c r="O67" s="99"/>
      <c r="P67" s="99">
        <v>0</v>
      </c>
      <c r="Q67" s="79">
        <f t="shared" si="17"/>
        <v>65</v>
      </c>
    </row>
    <row r="68" spans="1:17" ht="17.25" customHeight="1">
      <c r="A68" s="41" t="s">
        <v>51</v>
      </c>
      <c r="B68" s="42">
        <v>41</v>
      </c>
      <c r="C68" s="15" t="s">
        <v>52</v>
      </c>
      <c r="D68" s="45">
        <v>557</v>
      </c>
      <c r="E68" s="45">
        <v>387</v>
      </c>
      <c r="F68" s="23">
        <v>0.6947935368043088</v>
      </c>
      <c r="G68" s="45">
        <v>170</v>
      </c>
      <c r="H68" s="111">
        <v>4</v>
      </c>
      <c r="I68" s="78">
        <v>0</v>
      </c>
      <c r="J68" s="78"/>
      <c r="K68" s="78">
        <f t="shared" si="15"/>
        <v>0</v>
      </c>
      <c r="L68" s="78">
        <v>22</v>
      </c>
      <c r="M68" s="84">
        <v>15</v>
      </c>
      <c r="N68" s="84">
        <f t="shared" si="16"/>
        <v>37</v>
      </c>
      <c r="O68" s="99"/>
      <c r="P68" s="99">
        <v>10</v>
      </c>
      <c r="Q68" s="79">
        <f t="shared" si="17"/>
        <v>51</v>
      </c>
    </row>
    <row r="69" spans="1:17" ht="17.25" customHeight="1">
      <c r="A69" s="41" t="s">
        <v>53</v>
      </c>
      <c r="B69" s="42">
        <v>42</v>
      </c>
      <c r="C69" s="15" t="s">
        <v>220</v>
      </c>
      <c r="D69" s="45">
        <v>383</v>
      </c>
      <c r="E69" s="45">
        <v>255</v>
      </c>
      <c r="F69" s="23">
        <v>0.6657963446475196</v>
      </c>
      <c r="G69" s="45">
        <v>128</v>
      </c>
      <c r="H69" s="111">
        <v>6</v>
      </c>
      <c r="I69" s="78">
        <v>20</v>
      </c>
      <c r="J69" s="78"/>
      <c r="K69" s="78">
        <f t="shared" si="15"/>
        <v>20</v>
      </c>
      <c r="L69" s="78">
        <v>24</v>
      </c>
      <c r="M69" s="84">
        <v>5</v>
      </c>
      <c r="N69" s="84">
        <f t="shared" si="16"/>
        <v>49</v>
      </c>
      <c r="O69" s="99"/>
      <c r="P69" s="99">
        <v>0</v>
      </c>
      <c r="Q69" s="79">
        <f t="shared" si="17"/>
        <v>55</v>
      </c>
    </row>
    <row r="70" spans="1:17" ht="17.25" customHeight="1">
      <c r="A70" s="41" t="s">
        <v>54</v>
      </c>
      <c r="B70" s="42">
        <v>43</v>
      </c>
      <c r="C70" s="15" t="s">
        <v>193</v>
      </c>
      <c r="D70" s="45">
        <v>23</v>
      </c>
      <c r="E70" s="45">
        <v>2</v>
      </c>
      <c r="F70" s="23">
        <v>0.08695652173913043</v>
      </c>
      <c r="G70" s="45">
        <v>21</v>
      </c>
      <c r="H70" s="111">
        <v>4</v>
      </c>
      <c r="I70" s="78">
        <v>2</v>
      </c>
      <c r="J70" s="78">
        <v>19</v>
      </c>
      <c r="K70" s="78">
        <f t="shared" si="15"/>
        <v>21</v>
      </c>
      <c r="L70" s="78">
        <v>2</v>
      </c>
      <c r="M70" s="84">
        <v>0</v>
      </c>
      <c r="N70" s="84">
        <f t="shared" si="16"/>
        <v>23</v>
      </c>
      <c r="O70" s="99"/>
      <c r="P70" s="99">
        <v>0</v>
      </c>
      <c r="Q70" s="79">
        <f t="shared" si="17"/>
        <v>27</v>
      </c>
    </row>
    <row r="71" spans="1:17" ht="17.25" customHeight="1">
      <c r="A71" s="41" t="s">
        <v>55</v>
      </c>
      <c r="B71" s="42">
        <v>44</v>
      </c>
      <c r="C71" s="15" t="s">
        <v>194</v>
      </c>
      <c r="D71" s="45">
        <v>1094</v>
      </c>
      <c r="E71" s="45">
        <v>300</v>
      </c>
      <c r="F71" s="23">
        <v>0.2742230347349177</v>
      </c>
      <c r="G71" s="45">
        <v>794</v>
      </c>
      <c r="H71" s="111">
        <v>0</v>
      </c>
      <c r="I71" s="78">
        <v>0</v>
      </c>
      <c r="J71" s="78"/>
      <c r="K71" s="78">
        <f t="shared" si="15"/>
        <v>0</v>
      </c>
      <c r="L71" s="78">
        <v>5</v>
      </c>
      <c r="M71" s="84">
        <v>3</v>
      </c>
      <c r="N71" s="84">
        <f t="shared" si="16"/>
        <v>8</v>
      </c>
      <c r="O71" s="99"/>
      <c r="P71" s="99">
        <v>0</v>
      </c>
      <c r="Q71" s="79">
        <f t="shared" si="17"/>
        <v>8</v>
      </c>
    </row>
    <row r="72" spans="1:17" ht="17.25" customHeight="1">
      <c r="A72" s="38"/>
      <c r="B72" s="14"/>
      <c r="C72" s="15" t="s">
        <v>13</v>
      </c>
      <c r="D72" s="45">
        <v>5873</v>
      </c>
      <c r="E72" s="45">
        <v>3517</v>
      </c>
      <c r="F72" s="23">
        <v>0.5988421590328622</v>
      </c>
      <c r="G72" s="45">
        <v>2356</v>
      </c>
      <c r="H72" s="111">
        <f>SUM(H64:H71)</f>
        <v>121</v>
      </c>
      <c r="I72" s="111">
        <f>SUM(I64:I71)</f>
        <v>78</v>
      </c>
      <c r="J72" s="111">
        <f>SUM(J64:J71)</f>
        <v>38</v>
      </c>
      <c r="K72" s="78">
        <f t="shared" si="15"/>
        <v>116</v>
      </c>
      <c r="L72" s="111">
        <f>SUM(L64:L71)</f>
        <v>319</v>
      </c>
      <c r="M72" s="116">
        <f>SUM(M64:M71)</f>
        <v>151</v>
      </c>
      <c r="N72" s="84">
        <f t="shared" si="16"/>
        <v>586</v>
      </c>
      <c r="O72" s="96"/>
      <c r="P72" s="96">
        <f>SUM(P64:P71)</f>
        <v>38</v>
      </c>
      <c r="Q72" s="79">
        <f t="shared" si="17"/>
        <v>745</v>
      </c>
    </row>
    <row r="73" spans="1:16" ht="17.25" customHeight="1">
      <c r="A73" s="18"/>
      <c r="B73" s="71"/>
      <c r="C73" s="72"/>
      <c r="D73" s="47"/>
      <c r="E73" s="47"/>
      <c r="F73" s="73"/>
      <c r="G73" s="47"/>
      <c r="H73" s="117"/>
      <c r="I73" s="85"/>
      <c r="J73" s="85"/>
      <c r="K73" s="83"/>
      <c r="L73" s="85"/>
      <c r="M73" s="85"/>
      <c r="N73" s="85"/>
      <c r="O73" s="85"/>
      <c r="P73" s="85"/>
    </row>
    <row r="74" spans="1:16" ht="17.25" customHeight="1">
      <c r="A74" s="13"/>
      <c r="B74" s="11" t="s">
        <v>141</v>
      </c>
      <c r="C74" s="40"/>
      <c r="D74" s="47"/>
      <c r="E74" s="47"/>
      <c r="F74" s="47"/>
      <c r="G74" s="47"/>
      <c r="H74" s="115"/>
      <c r="I74" s="83"/>
      <c r="J74" s="83"/>
      <c r="K74" s="83"/>
      <c r="L74" s="83"/>
      <c r="M74" s="89"/>
      <c r="N74" s="89"/>
      <c r="O74" s="89"/>
      <c r="P74" s="89"/>
    </row>
    <row r="75" spans="1:17" ht="17.25" customHeight="1">
      <c r="A75" s="41" t="s">
        <v>56</v>
      </c>
      <c r="B75" s="42">
        <v>45</v>
      </c>
      <c r="C75" s="15" t="s">
        <v>57</v>
      </c>
      <c r="D75" s="45">
        <v>290</v>
      </c>
      <c r="E75" s="45">
        <v>140</v>
      </c>
      <c r="F75" s="23">
        <v>0.4827586206896552</v>
      </c>
      <c r="G75" s="45">
        <v>150</v>
      </c>
      <c r="H75" s="111">
        <v>9</v>
      </c>
      <c r="I75" s="78">
        <v>19</v>
      </c>
      <c r="J75" s="78">
        <v>5</v>
      </c>
      <c r="K75" s="78">
        <f>SUM(I75:J75)</f>
        <v>24</v>
      </c>
      <c r="L75" s="78">
        <v>10</v>
      </c>
      <c r="M75" s="84">
        <v>0</v>
      </c>
      <c r="N75" s="84">
        <f>SUM(K75:M75)</f>
        <v>34</v>
      </c>
      <c r="O75" s="103"/>
      <c r="P75" s="103">
        <v>31</v>
      </c>
      <c r="Q75" s="79">
        <f>H75+N75+O75+P75</f>
        <v>74</v>
      </c>
    </row>
    <row r="76" spans="1:17" ht="17.25" customHeight="1">
      <c r="A76" s="41" t="s">
        <v>58</v>
      </c>
      <c r="B76" s="42">
        <v>46</v>
      </c>
      <c r="C76" s="15" t="s">
        <v>152</v>
      </c>
      <c r="D76" s="45">
        <v>562</v>
      </c>
      <c r="E76" s="45">
        <v>267</v>
      </c>
      <c r="F76" s="23">
        <v>0.4750889679715303</v>
      </c>
      <c r="G76" s="45">
        <v>295</v>
      </c>
      <c r="H76" s="111">
        <v>5</v>
      </c>
      <c r="I76" s="78">
        <v>7</v>
      </c>
      <c r="J76" s="78"/>
      <c r="K76" s="78">
        <f aca="true" t="shared" si="18" ref="K76:K87">SUM(I76:J76)</f>
        <v>7</v>
      </c>
      <c r="L76" s="78">
        <v>7</v>
      </c>
      <c r="M76" s="84">
        <v>14</v>
      </c>
      <c r="N76" s="84">
        <f aca="true" t="shared" si="19" ref="N76:N87">SUM(K76:M76)</f>
        <v>28</v>
      </c>
      <c r="O76" s="99"/>
      <c r="P76" s="99">
        <v>0</v>
      </c>
      <c r="Q76" s="79">
        <f aca="true" t="shared" si="20" ref="Q76:Q86">H76+N76+O76+P76</f>
        <v>33</v>
      </c>
    </row>
    <row r="77" spans="1:17" s="35" customFormat="1" ht="17.25" customHeight="1">
      <c r="A77" s="57" t="s">
        <v>59</v>
      </c>
      <c r="B77" s="58">
        <v>47</v>
      </c>
      <c r="C77" s="59" t="s">
        <v>189</v>
      </c>
      <c r="D77" s="45">
        <v>327</v>
      </c>
      <c r="E77" s="45">
        <v>254</v>
      </c>
      <c r="F77" s="60">
        <v>0.7767584097859327</v>
      </c>
      <c r="G77" s="49">
        <v>73</v>
      </c>
      <c r="H77" s="111">
        <v>0</v>
      </c>
      <c r="I77" s="78">
        <v>0</v>
      </c>
      <c r="J77" s="78"/>
      <c r="K77" s="78">
        <f t="shared" si="18"/>
        <v>0</v>
      </c>
      <c r="L77" s="78">
        <v>0</v>
      </c>
      <c r="M77" s="84">
        <v>0</v>
      </c>
      <c r="N77" s="84">
        <f t="shared" si="19"/>
        <v>0</v>
      </c>
      <c r="O77" s="99"/>
      <c r="P77" s="99">
        <v>0</v>
      </c>
      <c r="Q77" s="79">
        <f t="shared" si="20"/>
        <v>0</v>
      </c>
    </row>
    <row r="78" spans="1:17" s="35" customFormat="1" ht="17.25" customHeight="1">
      <c r="A78" s="57" t="s">
        <v>60</v>
      </c>
      <c r="B78" s="58">
        <v>48</v>
      </c>
      <c r="C78" s="59" t="s">
        <v>243</v>
      </c>
      <c r="D78" s="45">
        <v>21</v>
      </c>
      <c r="E78" s="45">
        <v>7</v>
      </c>
      <c r="F78" s="60">
        <v>0.3333333333333333</v>
      </c>
      <c r="G78" s="49">
        <v>14</v>
      </c>
      <c r="H78" s="111">
        <v>0</v>
      </c>
      <c r="I78" s="78">
        <v>0</v>
      </c>
      <c r="J78" s="78"/>
      <c r="K78" s="78">
        <f t="shared" si="18"/>
        <v>0</v>
      </c>
      <c r="L78" s="78">
        <v>7</v>
      </c>
      <c r="M78" s="84">
        <v>0</v>
      </c>
      <c r="N78" s="84">
        <f t="shared" si="19"/>
        <v>7</v>
      </c>
      <c r="O78" s="99"/>
      <c r="P78" s="99">
        <v>0</v>
      </c>
      <c r="Q78" s="79">
        <f t="shared" si="20"/>
        <v>7</v>
      </c>
    </row>
    <row r="79" spans="1:17" s="35" customFormat="1" ht="17.25" customHeight="1">
      <c r="A79" s="57" t="s">
        <v>61</v>
      </c>
      <c r="B79" s="58">
        <v>49</v>
      </c>
      <c r="C79" s="59" t="s">
        <v>195</v>
      </c>
      <c r="D79" s="45">
        <v>761</v>
      </c>
      <c r="E79" s="45">
        <v>360</v>
      </c>
      <c r="F79" s="60">
        <v>0.4730617608409987</v>
      </c>
      <c r="G79" s="49">
        <v>401</v>
      </c>
      <c r="H79" s="111">
        <v>21</v>
      </c>
      <c r="I79" s="78">
        <v>0</v>
      </c>
      <c r="J79" s="78"/>
      <c r="K79" s="78">
        <f t="shared" si="18"/>
        <v>0</v>
      </c>
      <c r="L79" s="78">
        <v>60</v>
      </c>
      <c r="M79" s="84">
        <v>0</v>
      </c>
      <c r="N79" s="84">
        <f t="shared" si="19"/>
        <v>60</v>
      </c>
      <c r="O79" s="99"/>
      <c r="P79" s="99">
        <v>0</v>
      </c>
      <c r="Q79" s="79">
        <f t="shared" si="20"/>
        <v>81</v>
      </c>
    </row>
    <row r="80" spans="1:17" ht="17.25" customHeight="1">
      <c r="A80" s="41" t="s">
        <v>62</v>
      </c>
      <c r="B80" s="42">
        <v>50</v>
      </c>
      <c r="C80" s="15" t="s">
        <v>244</v>
      </c>
      <c r="D80" s="45">
        <v>276</v>
      </c>
      <c r="E80" s="45">
        <v>198</v>
      </c>
      <c r="F80" s="23">
        <v>0.717391304347826</v>
      </c>
      <c r="G80" s="45">
        <v>78</v>
      </c>
      <c r="H80" s="111">
        <v>6</v>
      </c>
      <c r="I80" s="78">
        <v>5</v>
      </c>
      <c r="J80" s="78"/>
      <c r="K80" s="78">
        <f t="shared" si="18"/>
        <v>5</v>
      </c>
      <c r="L80" s="78">
        <v>9</v>
      </c>
      <c r="M80" s="84">
        <v>17</v>
      </c>
      <c r="N80" s="84">
        <f t="shared" si="19"/>
        <v>31</v>
      </c>
      <c r="O80" s="99"/>
      <c r="P80" s="99">
        <v>0</v>
      </c>
      <c r="Q80" s="79">
        <f t="shared" si="20"/>
        <v>37</v>
      </c>
    </row>
    <row r="81" spans="1:17" ht="17.25" customHeight="1">
      <c r="A81" s="41" t="s">
        <v>63</v>
      </c>
      <c r="B81" s="42">
        <v>51</v>
      </c>
      <c r="C81" s="15" t="s">
        <v>160</v>
      </c>
      <c r="D81" s="45">
        <v>1313</v>
      </c>
      <c r="E81" s="45">
        <v>293</v>
      </c>
      <c r="F81" s="23">
        <v>0.22315308453922314</v>
      </c>
      <c r="G81" s="45">
        <v>1020</v>
      </c>
      <c r="H81" s="111">
        <v>35</v>
      </c>
      <c r="I81" s="78">
        <v>8</v>
      </c>
      <c r="J81" s="78"/>
      <c r="K81" s="78">
        <f t="shared" si="18"/>
        <v>8</v>
      </c>
      <c r="L81" s="78">
        <v>99</v>
      </c>
      <c r="M81" s="84">
        <v>31</v>
      </c>
      <c r="N81" s="84">
        <f t="shared" si="19"/>
        <v>138</v>
      </c>
      <c r="O81" s="99"/>
      <c r="P81" s="99">
        <v>46</v>
      </c>
      <c r="Q81" s="79">
        <f t="shared" si="20"/>
        <v>219</v>
      </c>
    </row>
    <row r="82" spans="1:17" ht="17.25" customHeight="1">
      <c r="A82" s="41" t="s">
        <v>64</v>
      </c>
      <c r="B82" s="42">
        <v>52</v>
      </c>
      <c r="C82" s="15" t="s">
        <v>222</v>
      </c>
      <c r="D82" s="45">
        <v>287</v>
      </c>
      <c r="E82" s="45">
        <v>15</v>
      </c>
      <c r="F82" s="23">
        <v>0.05226480836236934</v>
      </c>
      <c r="G82" s="45">
        <v>272</v>
      </c>
      <c r="H82" s="111">
        <v>14</v>
      </c>
      <c r="I82" s="78">
        <v>0</v>
      </c>
      <c r="J82" s="78"/>
      <c r="K82" s="78">
        <f t="shared" si="18"/>
        <v>0</v>
      </c>
      <c r="L82" s="78">
        <v>5</v>
      </c>
      <c r="M82" s="84">
        <v>0</v>
      </c>
      <c r="N82" s="84">
        <f t="shared" si="19"/>
        <v>5</v>
      </c>
      <c r="O82" s="99"/>
      <c r="P82" s="99">
        <v>0</v>
      </c>
      <c r="Q82" s="79">
        <f t="shared" si="20"/>
        <v>19</v>
      </c>
    </row>
    <row r="83" spans="1:17" ht="17.25" customHeight="1">
      <c r="A83" s="41" t="s">
        <v>65</v>
      </c>
      <c r="B83" s="42">
        <v>53</v>
      </c>
      <c r="C83" s="15" t="s">
        <v>223</v>
      </c>
      <c r="D83" s="45">
        <v>91</v>
      </c>
      <c r="E83" s="45">
        <v>58</v>
      </c>
      <c r="F83" s="23">
        <v>0.6373626373626373</v>
      </c>
      <c r="G83" s="45">
        <v>33</v>
      </c>
      <c r="H83" s="111">
        <v>3</v>
      </c>
      <c r="I83" s="78">
        <v>0</v>
      </c>
      <c r="J83" s="78"/>
      <c r="K83" s="78">
        <f t="shared" si="18"/>
        <v>0</v>
      </c>
      <c r="L83" s="78">
        <v>0</v>
      </c>
      <c r="M83" s="84">
        <v>11</v>
      </c>
      <c r="N83" s="84">
        <f t="shared" si="19"/>
        <v>11</v>
      </c>
      <c r="O83" s="99"/>
      <c r="P83" s="99">
        <v>14</v>
      </c>
      <c r="Q83" s="79">
        <f t="shared" si="20"/>
        <v>28</v>
      </c>
    </row>
    <row r="84" spans="1:17" ht="17.25" customHeight="1">
      <c r="A84" s="41" t="s">
        <v>66</v>
      </c>
      <c r="B84" s="42">
        <v>54</v>
      </c>
      <c r="C84" s="15" t="s">
        <v>245</v>
      </c>
      <c r="D84" s="45">
        <v>1466</v>
      </c>
      <c r="E84" s="45">
        <v>481</v>
      </c>
      <c r="F84" s="23">
        <v>0.3281036834924966</v>
      </c>
      <c r="G84" s="45">
        <v>985</v>
      </c>
      <c r="H84" s="111">
        <v>10</v>
      </c>
      <c r="I84" s="78">
        <v>13</v>
      </c>
      <c r="J84" s="78"/>
      <c r="K84" s="78">
        <f t="shared" si="18"/>
        <v>13</v>
      </c>
      <c r="L84" s="78">
        <v>51</v>
      </c>
      <c r="M84" s="84">
        <v>8</v>
      </c>
      <c r="N84" s="84">
        <f t="shared" si="19"/>
        <v>72</v>
      </c>
      <c r="O84" s="99"/>
      <c r="P84" s="99">
        <v>0</v>
      </c>
      <c r="Q84" s="79">
        <f t="shared" si="20"/>
        <v>82</v>
      </c>
    </row>
    <row r="85" spans="1:17" ht="17.25" customHeight="1">
      <c r="A85" s="41" t="s">
        <v>67</v>
      </c>
      <c r="B85" s="42">
        <v>55</v>
      </c>
      <c r="C85" s="15" t="s">
        <v>246</v>
      </c>
      <c r="D85" s="45">
        <v>7</v>
      </c>
      <c r="E85" s="45">
        <v>5</v>
      </c>
      <c r="F85" s="23">
        <v>0.7142857142857143</v>
      </c>
      <c r="G85" s="45">
        <v>2</v>
      </c>
      <c r="H85" s="111">
        <v>1</v>
      </c>
      <c r="I85" s="78">
        <v>0</v>
      </c>
      <c r="J85" s="78"/>
      <c r="K85" s="78">
        <f t="shared" si="18"/>
        <v>0</v>
      </c>
      <c r="L85" s="78">
        <v>2</v>
      </c>
      <c r="M85" s="84">
        <v>0</v>
      </c>
      <c r="N85" s="84">
        <f t="shared" si="19"/>
        <v>2</v>
      </c>
      <c r="O85" s="99"/>
      <c r="P85" s="99">
        <v>0</v>
      </c>
      <c r="Q85" s="79">
        <f t="shared" si="20"/>
        <v>3</v>
      </c>
    </row>
    <row r="86" spans="1:17" ht="17.25" customHeight="1">
      <c r="A86" s="38"/>
      <c r="B86" s="14"/>
      <c r="C86" s="15" t="s">
        <v>13</v>
      </c>
      <c r="D86" s="45">
        <v>5401</v>
      </c>
      <c r="E86" s="45">
        <v>2078</v>
      </c>
      <c r="F86" s="23">
        <v>0.3847435660062951</v>
      </c>
      <c r="G86" s="45">
        <v>3323</v>
      </c>
      <c r="H86" s="111">
        <f>SUM(H75:H85)</f>
        <v>104</v>
      </c>
      <c r="I86" s="111">
        <f>SUM(I75:I85)</f>
        <v>52</v>
      </c>
      <c r="J86" s="111">
        <f>SUM(J75:J85)</f>
        <v>5</v>
      </c>
      <c r="K86" s="78">
        <f t="shared" si="18"/>
        <v>57</v>
      </c>
      <c r="L86" s="111">
        <f>SUM(L75:L85)</f>
        <v>250</v>
      </c>
      <c r="M86" s="116">
        <f>SUM(M75:M85)</f>
        <v>81</v>
      </c>
      <c r="N86" s="84">
        <f t="shared" si="19"/>
        <v>388</v>
      </c>
      <c r="O86" s="96"/>
      <c r="P86" s="96">
        <f>SUM(P75:P85)</f>
        <v>91</v>
      </c>
      <c r="Q86" s="79">
        <f t="shared" si="20"/>
        <v>583</v>
      </c>
    </row>
    <row r="87" spans="1:17" ht="17.25" customHeight="1" thickBot="1">
      <c r="A87" s="13"/>
      <c r="B87" s="32"/>
      <c r="C87" s="33" t="s">
        <v>68</v>
      </c>
      <c r="D87" s="48">
        <v>34628</v>
      </c>
      <c r="E87" s="48">
        <v>24669</v>
      </c>
      <c r="F87" s="24">
        <v>0.7124003696430634</v>
      </c>
      <c r="G87" s="48">
        <v>9959</v>
      </c>
      <c r="H87" s="87">
        <f>H18+H28+H36+H53+H61+H72+H86</f>
        <v>589</v>
      </c>
      <c r="I87" s="87">
        <f>I18+I28+I36+I53+I61+I72+I86</f>
        <v>315</v>
      </c>
      <c r="J87" s="87">
        <f>J18+J28+J36+J53+J61+J72+J86</f>
        <v>165</v>
      </c>
      <c r="K87" s="78">
        <f t="shared" si="18"/>
        <v>480</v>
      </c>
      <c r="L87" s="87">
        <f>L18+L28+L36+L53+L61+L72+L86</f>
        <v>1579</v>
      </c>
      <c r="M87" s="88">
        <f>M18+M28+M36+M53+M61+M72+M86</f>
        <v>414</v>
      </c>
      <c r="N87" s="84">
        <f t="shared" si="19"/>
        <v>2473</v>
      </c>
      <c r="O87" s="99"/>
      <c r="P87" s="99">
        <f>P18+P28+P36+P53+P61+P72+P86</f>
        <v>359</v>
      </c>
      <c r="Q87" s="79">
        <f>H87+N87+O87+P87</f>
        <v>3421</v>
      </c>
    </row>
    <row r="88" spans="1:16" ht="17.25" customHeight="1">
      <c r="A88" s="13"/>
      <c r="B88" s="16"/>
      <c r="C88" s="39"/>
      <c r="D88" s="46"/>
      <c r="E88" s="46"/>
      <c r="F88" s="27"/>
      <c r="G88" s="46"/>
      <c r="H88" s="85"/>
      <c r="I88" s="85"/>
      <c r="J88" s="85"/>
      <c r="K88" s="83"/>
      <c r="L88" s="85"/>
      <c r="M88" s="85"/>
      <c r="N88" s="85"/>
      <c r="O88" s="85"/>
      <c r="P88" s="85"/>
    </row>
    <row r="89" spans="1:16" ht="17.25" customHeight="1">
      <c r="A89" s="13"/>
      <c r="B89" s="11" t="s">
        <v>142</v>
      </c>
      <c r="C89" s="40"/>
      <c r="D89" s="47"/>
      <c r="E89" s="47"/>
      <c r="F89" s="47"/>
      <c r="G89" s="47"/>
      <c r="H89" s="115"/>
      <c r="I89" s="83"/>
      <c r="J89" s="83"/>
      <c r="K89" s="83"/>
      <c r="L89" s="83"/>
      <c r="M89" s="89"/>
      <c r="N89" s="89"/>
      <c r="O89" s="89"/>
      <c r="P89" s="89"/>
    </row>
    <row r="90" spans="1:17" ht="17.25" customHeight="1">
      <c r="A90" s="41" t="s">
        <v>69</v>
      </c>
      <c r="B90" s="42">
        <v>56</v>
      </c>
      <c r="C90" s="15" t="s">
        <v>202</v>
      </c>
      <c r="D90" s="45">
        <v>772</v>
      </c>
      <c r="E90" s="45">
        <v>702</v>
      </c>
      <c r="F90" s="23">
        <v>0.9093264248704663</v>
      </c>
      <c r="G90" s="45">
        <v>70</v>
      </c>
      <c r="H90" s="111">
        <v>7</v>
      </c>
      <c r="I90" s="78">
        <v>1</v>
      </c>
      <c r="J90" s="78"/>
      <c r="K90" s="78">
        <f>SUM(I90:J90)</f>
        <v>1</v>
      </c>
      <c r="L90" s="78">
        <v>18</v>
      </c>
      <c r="M90" s="84">
        <v>23</v>
      </c>
      <c r="N90" s="84">
        <f>SUM(K90:M90)</f>
        <v>42</v>
      </c>
      <c r="O90" s="103"/>
      <c r="P90" s="103">
        <v>0</v>
      </c>
      <c r="Q90" s="79">
        <f>H90+N90+O90+P90</f>
        <v>49</v>
      </c>
    </row>
    <row r="91" spans="1:17" ht="17.25" customHeight="1">
      <c r="A91" s="41" t="s">
        <v>70</v>
      </c>
      <c r="B91" s="42">
        <v>57</v>
      </c>
      <c r="C91" s="15" t="s">
        <v>196</v>
      </c>
      <c r="D91" s="45">
        <v>481</v>
      </c>
      <c r="E91" s="45">
        <v>54</v>
      </c>
      <c r="F91" s="23">
        <v>0.11226611226611227</v>
      </c>
      <c r="G91" s="45">
        <v>427</v>
      </c>
      <c r="H91" s="111">
        <v>18</v>
      </c>
      <c r="I91" s="78">
        <v>0</v>
      </c>
      <c r="J91" s="78"/>
      <c r="K91" s="78">
        <f aca="true" t="shared" si="21" ref="K91:K100">SUM(I91:J91)</f>
        <v>0</v>
      </c>
      <c r="L91" s="78">
        <v>28</v>
      </c>
      <c r="M91" s="84">
        <v>21</v>
      </c>
      <c r="N91" s="84">
        <f aca="true" t="shared" si="22" ref="N91:N100">SUM(K91:M91)</f>
        <v>49</v>
      </c>
      <c r="O91" s="99">
        <v>28</v>
      </c>
      <c r="P91" s="99">
        <v>6</v>
      </c>
      <c r="Q91" s="79">
        <f aca="true" t="shared" si="23" ref="Q91:Q100">H91+N91+O91+P91</f>
        <v>101</v>
      </c>
    </row>
    <row r="92" spans="1:17" ht="17.25" customHeight="1">
      <c r="A92" s="41" t="s">
        <v>71</v>
      </c>
      <c r="B92" s="42">
        <v>58</v>
      </c>
      <c r="C92" s="15" t="s">
        <v>72</v>
      </c>
      <c r="D92" s="45">
        <v>573</v>
      </c>
      <c r="E92" s="45">
        <v>313</v>
      </c>
      <c r="F92" s="23">
        <v>0.5462478184991274</v>
      </c>
      <c r="G92" s="45">
        <v>260</v>
      </c>
      <c r="H92" s="111">
        <v>41</v>
      </c>
      <c r="I92" s="78">
        <v>0</v>
      </c>
      <c r="J92" s="78"/>
      <c r="K92" s="78">
        <f t="shared" si="21"/>
        <v>0</v>
      </c>
      <c r="L92" s="78">
        <v>70</v>
      </c>
      <c r="M92" s="84">
        <v>20</v>
      </c>
      <c r="N92" s="84">
        <f t="shared" si="22"/>
        <v>90</v>
      </c>
      <c r="O92" s="99"/>
      <c r="P92" s="99">
        <v>0</v>
      </c>
      <c r="Q92" s="79">
        <f t="shared" si="23"/>
        <v>131</v>
      </c>
    </row>
    <row r="93" spans="1:17" s="22" customFormat="1" ht="17.25" customHeight="1">
      <c r="A93" s="52" t="s">
        <v>73</v>
      </c>
      <c r="B93" s="53">
        <v>59</v>
      </c>
      <c r="C93" s="54" t="s">
        <v>228</v>
      </c>
      <c r="D93" s="45">
        <v>535</v>
      </c>
      <c r="E93" s="45">
        <v>114</v>
      </c>
      <c r="F93" s="56">
        <v>0.2130841121495327</v>
      </c>
      <c r="G93" s="55">
        <v>421</v>
      </c>
      <c r="H93" s="111">
        <v>22</v>
      </c>
      <c r="I93" s="78">
        <v>0</v>
      </c>
      <c r="J93" s="78"/>
      <c r="K93" s="78">
        <f t="shared" si="21"/>
        <v>0</v>
      </c>
      <c r="L93" s="78">
        <v>87</v>
      </c>
      <c r="M93" s="84">
        <v>21</v>
      </c>
      <c r="N93" s="84">
        <f t="shared" si="22"/>
        <v>108</v>
      </c>
      <c r="O93" s="99"/>
      <c r="P93" s="99">
        <v>27</v>
      </c>
      <c r="Q93" s="79">
        <f t="shared" si="23"/>
        <v>157</v>
      </c>
    </row>
    <row r="94" spans="1:17" ht="17.25" customHeight="1">
      <c r="A94" s="41" t="s">
        <v>74</v>
      </c>
      <c r="B94" s="42">
        <v>60</v>
      </c>
      <c r="C94" s="15" t="s">
        <v>75</v>
      </c>
      <c r="D94" s="45">
        <v>528</v>
      </c>
      <c r="E94" s="45">
        <v>255</v>
      </c>
      <c r="F94" s="23">
        <v>0.48295454545454547</v>
      </c>
      <c r="G94" s="45">
        <v>273</v>
      </c>
      <c r="H94" s="111">
        <v>58</v>
      </c>
      <c r="I94" s="78">
        <v>0</v>
      </c>
      <c r="J94" s="78"/>
      <c r="K94" s="78">
        <f t="shared" si="21"/>
        <v>0</v>
      </c>
      <c r="L94" s="78">
        <v>80</v>
      </c>
      <c r="M94" s="84">
        <v>7</v>
      </c>
      <c r="N94" s="84">
        <f t="shared" si="22"/>
        <v>87</v>
      </c>
      <c r="O94" s="99"/>
      <c r="P94" s="99">
        <v>0</v>
      </c>
      <c r="Q94" s="79">
        <f t="shared" si="23"/>
        <v>145</v>
      </c>
    </row>
    <row r="95" spans="1:17" ht="17.25" customHeight="1">
      <c r="A95" s="41" t="s">
        <v>76</v>
      </c>
      <c r="B95" s="42">
        <v>61</v>
      </c>
      <c r="C95" s="15" t="s">
        <v>77</v>
      </c>
      <c r="D95" s="45">
        <v>963</v>
      </c>
      <c r="E95" s="45">
        <v>808</v>
      </c>
      <c r="F95" s="23">
        <v>0.8390446521287642</v>
      </c>
      <c r="G95" s="45">
        <v>155</v>
      </c>
      <c r="H95" s="111">
        <v>13</v>
      </c>
      <c r="I95" s="78">
        <v>0</v>
      </c>
      <c r="J95" s="78"/>
      <c r="K95" s="78">
        <f t="shared" si="21"/>
        <v>0</v>
      </c>
      <c r="L95" s="78">
        <v>44</v>
      </c>
      <c r="M95" s="84">
        <v>36</v>
      </c>
      <c r="N95" s="84">
        <f t="shared" si="22"/>
        <v>80</v>
      </c>
      <c r="O95" s="99"/>
      <c r="P95" s="99">
        <v>3</v>
      </c>
      <c r="Q95" s="79">
        <f t="shared" si="23"/>
        <v>96</v>
      </c>
    </row>
    <row r="96" spans="1:17" ht="17.25" customHeight="1">
      <c r="A96" s="41" t="s">
        <v>78</v>
      </c>
      <c r="B96" s="42">
        <v>62</v>
      </c>
      <c r="C96" s="15" t="s">
        <v>79</v>
      </c>
      <c r="D96" s="45">
        <v>569</v>
      </c>
      <c r="E96" s="45">
        <v>263</v>
      </c>
      <c r="F96" s="23">
        <v>0.46221441124780316</v>
      </c>
      <c r="G96" s="45">
        <v>306</v>
      </c>
      <c r="H96" s="111">
        <v>0</v>
      </c>
      <c r="I96" s="78">
        <v>4</v>
      </c>
      <c r="J96" s="78"/>
      <c r="K96" s="78">
        <f t="shared" si="21"/>
        <v>4</v>
      </c>
      <c r="L96" s="78">
        <v>13</v>
      </c>
      <c r="M96" s="84">
        <v>0</v>
      </c>
      <c r="N96" s="84">
        <f t="shared" si="22"/>
        <v>17</v>
      </c>
      <c r="O96" s="99"/>
      <c r="P96" s="99">
        <v>0</v>
      </c>
      <c r="Q96" s="79">
        <f t="shared" si="23"/>
        <v>17</v>
      </c>
    </row>
    <row r="97" spans="1:17" ht="17.25" customHeight="1">
      <c r="A97" s="41" t="s">
        <v>80</v>
      </c>
      <c r="B97" s="42">
        <v>63</v>
      </c>
      <c r="C97" s="15" t="s">
        <v>214</v>
      </c>
      <c r="D97" s="45">
        <v>2462</v>
      </c>
      <c r="E97" s="45">
        <v>1628</v>
      </c>
      <c r="F97" s="23">
        <v>0.661251015434606</v>
      </c>
      <c r="G97" s="45">
        <v>834</v>
      </c>
      <c r="H97" s="111">
        <v>22</v>
      </c>
      <c r="I97" s="78">
        <v>0</v>
      </c>
      <c r="J97" s="78"/>
      <c r="K97" s="78">
        <f t="shared" si="21"/>
        <v>0</v>
      </c>
      <c r="L97" s="78">
        <v>93</v>
      </c>
      <c r="M97" s="84">
        <v>43</v>
      </c>
      <c r="N97" s="84">
        <f t="shared" si="22"/>
        <v>136</v>
      </c>
      <c r="O97" s="99"/>
      <c r="P97" s="99">
        <v>0</v>
      </c>
      <c r="Q97" s="79">
        <f t="shared" si="23"/>
        <v>158</v>
      </c>
    </row>
    <row r="98" spans="1:17" ht="17.25" customHeight="1">
      <c r="A98" s="41" t="s">
        <v>81</v>
      </c>
      <c r="B98" s="42">
        <v>64</v>
      </c>
      <c r="C98" s="15" t="s">
        <v>226</v>
      </c>
      <c r="D98" s="45">
        <v>202</v>
      </c>
      <c r="E98" s="45">
        <v>152</v>
      </c>
      <c r="F98" s="23">
        <v>0.7524752475247525</v>
      </c>
      <c r="G98" s="45">
        <v>50</v>
      </c>
      <c r="H98" s="111">
        <v>0</v>
      </c>
      <c r="I98" s="78">
        <v>0</v>
      </c>
      <c r="J98" s="78"/>
      <c r="K98" s="78">
        <f t="shared" si="21"/>
        <v>0</v>
      </c>
      <c r="L98" s="78">
        <v>53</v>
      </c>
      <c r="M98" s="84">
        <v>0</v>
      </c>
      <c r="N98" s="84">
        <f t="shared" si="22"/>
        <v>53</v>
      </c>
      <c r="O98" s="99"/>
      <c r="P98" s="99">
        <v>0</v>
      </c>
      <c r="Q98" s="79">
        <f t="shared" si="23"/>
        <v>53</v>
      </c>
    </row>
    <row r="99" spans="1:17" ht="17.25" customHeight="1">
      <c r="A99" s="41" t="s">
        <v>82</v>
      </c>
      <c r="B99" s="42">
        <v>65</v>
      </c>
      <c r="C99" s="15" t="s">
        <v>172</v>
      </c>
      <c r="D99" s="45">
        <v>2933</v>
      </c>
      <c r="E99" s="45">
        <v>1974</v>
      </c>
      <c r="F99" s="23">
        <v>0.6730310262529833</v>
      </c>
      <c r="G99" s="45">
        <v>959</v>
      </c>
      <c r="H99" s="111">
        <v>2</v>
      </c>
      <c r="I99" s="78">
        <v>9</v>
      </c>
      <c r="J99" s="78"/>
      <c r="K99" s="78">
        <f t="shared" si="21"/>
        <v>9</v>
      </c>
      <c r="L99" s="78">
        <v>9</v>
      </c>
      <c r="M99" s="84">
        <v>17</v>
      </c>
      <c r="N99" s="84">
        <f t="shared" si="22"/>
        <v>35</v>
      </c>
      <c r="O99" s="99"/>
      <c r="P99" s="99">
        <v>37</v>
      </c>
      <c r="Q99" s="79">
        <f t="shared" si="23"/>
        <v>74</v>
      </c>
    </row>
    <row r="100" spans="1:17" ht="17.25" customHeight="1">
      <c r="A100" s="38"/>
      <c r="B100" s="14"/>
      <c r="C100" s="15" t="s">
        <v>13</v>
      </c>
      <c r="D100" s="45">
        <v>10018</v>
      </c>
      <c r="E100" s="45">
        <v>6263</v>
      </c>
      <c r="F100" s="23">
        <v>0.6251746855659812</v>
      </c>
      <c r="G100" s="45">
        <v>3755</v>
      </c>
      <c r="H100" s="111">
        <f>SUM(H90:H99)</f>
        <v>183</v>
      </c>
      <c r="I100" s="111">
        <f>SUM(I90:I99)</f>
        <v>14</v>
      </c>
      <c r="J100" s="111">
        <f>SUM(J90:J99)</f>
        <v>0</v>
      </c>
      <c r="K100" s="78">
        <f t="shared" si="21"/>
        <v>14</v>
      </c>
      <c r="L100" s="111">
        <f>SUM(L90:L99)</f>
        <v>495</v>
      </c>
      <c r="M100" s="116">
        <f>SUM(M90:M99)</f>
        <v>188</v>
      </c>
      <c r="N100" s="84">
        <f t="shared" si="22"/>
        <v>697</v>
      </c>
      <c r="O100" s="99"/>
      <c r="P100" s="99">
        <f>SUM(P90:P99)</f>
        <v>73</v>
      </c>
      <c r="Q100" s="79">
        <f t="shared" si="23"/>
        <v>953</v>
      </c>
    </row>
    <row r="101" spans="1:16" ht="17.25" customHeight="1">
      <c r="A101" s="18"/>
      <c r="B101" s="71"/>
      <c r="C101" s="72"/>
      <c r="D101" s="47"/>
      <c r="E101" s="47"/>
      <c r="F101" s="73"/>
      <c r="G101" s="47"/>
      <c r="H101" s="117"/>
      <c r="I101" s="85"/>
      <c r="J101" s="85"/>
      <c r="K101" s="85"/>
      <c r="L101" s="85"/>
      <c r="M101" s="85"/>
      <c r="N101" s="85"/>
      <c r="O101" s="85"/>
      <c r="P101" s="85"/>
    </row>
    <row r="102" spans="1:16" ht="17.25" customHeight="1">
      <c r="A102" s="13"/>
      <c r="B102" s="11" t="s">
        <v>143</v>
      </c>
      <c r="C102" s="40"/>
      <c r="D102" s="47"/>
      <c r="E102" s="47"/>
      <c r="F102" s="47"/>
      <c r="G102" s="47"/>
      <c r="H102" s="115"/>
      <c r="I102" s="83"/>
      <c r="J102" s="83"/>
      <c r="K102" s="83"/>
      <c r="L102" s="83"/>
      <c r="M102" s="89"/>
      <c r="N102" s="89"/>
      <c r="O102" s="103"/>
      <c r="P102" s="103"/>
    </row>
    <row r="103" spans="1:17" ht="17.25" customHeight="1">
      <c r="A103" s="41" t="s">
        <v>83</v>
      </c>
      <c r="B103" s="42">
        <v>66</v>
      </c>
      <c r="C103" s="15" t="s">
        <v>173</v>
      </c>
      <c r="D103" s="45">
        <v>1645</v>
      </c>
      <c r="E103" s="45">
        <v>1470</v>
      </c>
      <c r="F103" s="23">
        <v>0.8936170212765957</v>
      </c>
      <c r="G103" s="45">
        <v>175</v>
      </c>
      <c r="H103" s="111">
        <v>3</v>
      </c>
      <c r="I103" s="78">
        <v>32</v>
      </c>
      <c r="J103" s="78"/>
      <c r="K103" s="78">
        <f>SUM(I103:J103)</f>
        <v>32</v>
      </c>
      <c r="L103" s="78">
        <v>15</v>
      </c>
      <c r="M103" s="84">
        <v>25</v>
      </c>
      <c r="N103" s="84">
        <f>SUM(K103:M103)</f>
        <v>72</v>
      </c>
      <c r="O103" s="103"/>
      <c r="P103" s="119">
        <v>0</v>
      </c>
      <c r="Q103" s="79">
        <f>H103+N103+O103+P103</f>
        <v>75</v>
      </c>
    </row>
    <row r="104" spans="1:17" ht="17.25" customHeight="1">
      <c r="A104" s="41" t="s">
        <v>84</v>
      </c>
      <c r="B104" s="42">
        <v>67</v>
      </c>
      <c r="C104" s="15" t="s">
        <v>197</v>
      </c>
      <c r="D104" s="45">
        <v>1634</v>
      </c>
      <c r="E104" s="45">
        <v>1119</v>
      </c>
      <c r="F104" s="23">
        <v>0.6848225214198287</v>
      </c>
      <c r="G104" s="45">
        <v>515</v>
      </c>
      <c r="H104" s="111">
        <v>0</v>
      </c>
      <c r="I104" s="78">
        <v>0</v>
      </c>
      <c r="J104" s="78"/>
      <c r="K104" s="78">
        <f aca="true" t="shared" si="24" ref="K104:K113">SUM(I104:J104)</f>
        <v>0</v>
      </c>
      <c r="L104" s="78">
        <v>3</v>
      </c>
      <c r="M104" s="84">
        <v>0</v>
      </c>
      <c r="N104" s="84">
        <f aca="true" t="shared" si="25" ref="N104:N113">SUM(K104:M104)</f>
        <v>3</v>
      </c>
      <c r="O104" s="99"/>
      <c r="P104" s="99">
        <v>6</v>
      </c>
      <c r="Q104" s="79">
        <f aca="true" t="shared" si="26" ref="Q104:Q113">H104+N104+O104+P104</f>
        <v>9</v>
      </c>
    </row>
    <row r="105" spans="1:17" ht="17.25" customHeight="1">
      <c r="A105" s="41" t="s">
        <v>85</v>
      </c>
      <c r="B105" s="42">
        <v>68</v>
      </c>
      <c r="C105" s="15" t="s">
        <v>232</v>
      </c>
      <c r="D105" s="45">
        <v>248</v>
      </c>
      <c r="E105" s="45">
        <v>204</v>
      </c>
      <c r="F105" s="23">
        <v>0.8225806451612904</v>
      </c>
      <c r="G105" s="45">
        <v>44</v>
      </c>
      <c r="H105" s="111">
        <v>31</v>
      </c>
      <c r="I105" s="78">
        <v>0</v>
      </c>
      <c r="J105" s="78"/>
      <c r="K105" s="78">
        <f t="shared" si="24"/>
        <v>0</v>
      </c>
      <c r="L105" s="78">
        <v>41</v>
      </c>
      <c r="M105" s="84">
        <v>0</v>
      </c>
      <c r="N105" s="84">
        <f t="shared" si="25"/>
        <v>41</v>
      </c>
      <c r="O105" s="99"/>
      <c r="P105" s="99">
        <v>0</v>
      </c>
      <c r="Q105" s="79">
        <f t="shared" si="26"/>
        <v>72</v>
      </c>
    </row>
    <row r="106" spans="1:17" ht="17.25" customHeight="1">
      <c r="A106" s="41" t="s">
        <v>86</v>
      </c>
      <c r="B106" s="42">
        <v>69</v>
      </c>
      <c r="C106" s="15" t="s">
        <v>153</v>
      </c>
      <c r="D106" s="45">
        <v>2400</v>
      </c>
      <c r="E106" s="45">
        <v>1771</v>
      </c>
      <c r="F106" s="23">
        <v>0.7379166666666667</v>
      </c>
      <c r="G106" s="45">
        <v>629</v>
      </c>
      <c r="H106" s="111">
        <v>16</v>
      </c>
      <c r="I106" s="78">
        <v>61</v>
      </c>
      <c r="J106" s="78"/>
      <c r="K106" s="78">
        <f t="shared" si="24"/>
        <v>61</v>
      </c>
      <c r="L106" s="78">
        <v>81</v>
      </c>
      <c r="M106" s="84">
        <v>33</v>
      </c>
      <c r="N106" s="84">
        <f t="shared" si="25"/>
        <v>175</v>
      </c>
      <c r="O106" s="99"/>
      <c r="P106" s="99">
        <v>0</v>
      </c>
      <c r="Q106" s="79">
        <f t="shared" si="26"/>
        <v>191</v>
      </c>
    </row>
    <row r="107" spans="1:17" ht="17.25" customHeight="1">
      <c r="A107" s="41" t="s">
        <v>87</v>
      </c>
      <c r="B107" s="42">
        <v>70</v>
      </c>
      <c r="C107" s="15" t="s">
        <v>88</v>
      </c>
      <c r="D107" s="45">
        <v>2175</v>
      </c>
      <c r="E107" s="45">
        <v>1851</v>
      </c>
      <c r="F107" s="23">
        <v>0.8510344827586207</v>
      </c>
      <c r="G107" s="45">
        <v>324</v>
      </c>
      <c r="H107" s="111">
        <v>29</v>
      </c>
      <c r="I107" s="78">
        <v>19</v>
      </c>
      <c r="J107" s="78"/>
      <c r="K107" s="78">
        <f t="shared" si="24"/>
        <v>19</v>
      </c>
      <c r="L107" s="78">
        <v>56</v>
      </c>
      <c r="M107" s="84">
        <v>25</v>
      </c>
      <c r="N107" s="84">
        <f t="shared" si="25"/>
        <v>100</v>
      </c>
      <c r="O107" s="99"/>
      <c r="P107" s="99">
        <v>3</v>
      </c>
      <c r="Q107" s="79">
        <f t="shared" si="26"/>
        <v>132</v>
      </c>
    </row>
    <row r="108" spans="1:17" ht="17.25" customHeight="1">
      <c r="A108" s="41" t="s">
        <v>89</v>
      </c>
      <c r="B108" s="42">
        <v>71</v>
      </c>
      <c r="C108" s="43" t="s">
        <v>151</v>
      </c>
      <c r="D108" s="45">
        <v>1133</v>
      </c>
      <c r="E108" s="45">
        <v>1040</v>
      </c>
      <c r="F108" s="23">
        <v>0.9179170344218888</v>
      </c>
      <c r="G108" s="45">
        <v>93</v>
      </c>
      <c r="H108" s="111">
        <v>16</v>
      </c>
      <c r="I108" s="78">
        <v>54</v>
      </c>
      <c r="J108" s="78"/>
      <c r="K108" s="78">
        <f t="shared" si="24"/>
        <v>54</v>
      </c>
      <c r="L108" s="78">
        <v>42</v>
      </c>
      <c r="M108" s="84">
        <v>19</v>
      </c>
      <c r="N108" s="84">
        <f t="shared" si="25"/>
        <v>115</v>
      </c>
      <c r="O108" s="99"/>
      <c r="P108" s="99">
        <v>0</v>
      </c>
      <c r="Q108" s="79">
        <f t="shared" si="26"/>
        <v>131</v>
      </c>
    </row>
    <row r="109" spans="1:17" ht="17.25" customHeight="1">
      <c r="A109" s="41" t="s">
        <v>90</v>
      </c>
      <c r="B109" s="42">
        <v>72</v>
      </c>
      <c r="C109" s="43" t="s">
        <v>158</v>
      </c>
      <c r="D109" s="45">
        <v>622</v>
      </c>
      <c r="E109" s="45">
        <v>570</v>
      </c>
      <c r="F109" s="23">
        <v>0.9163987138263665</v>
      </c>
      <c r="G109" s="45">
        <v>52</v>
      </c>
      <c r="H109" s="111">
        <v>5</v>
      </c>
      <c r="I109" s="78">
        <v>1</v>
      </c>
      <c r="J109" s="78"/>
      <c r="K109" s="78">
        <f t="shared" si="24"/>
        <v>1</v>
      </c>
      <c r="L109" s="78">
        <v>11</v>
      </c>
      <c r="M109" s="84">
        <v>1</v>
      </c>
      <c r="N109" s="84">
        <f t="shared" si="25"/>
        <v>13</v>
      </c>
      <c r="O109" s="99"/>
      <c r="P109" s="99">
        <v>4</v>
      </c>
      <c r="Q109" s="79">
        <f t="shared" si="26"/>
        <v>22</v>
      </c>
    </row>
    <row r="110" spans="1:17" ht="17.25" customHeight="1">
      <c r="A110" s="41" t="s">
        <v>91</v>
      </c>
      <c r="B110" s="42">
        <v>73</v>
      </c>
      <c r="C110" s="15" t="s">
        <v>155</v>
      </c>
      <c r="D110" s="45">
        <v>292</v>
      </c>
      <c r="E110" s="45">
        <v>186</v>
      </c>
      <c r="F110" s="23">
        <v>0.636986301369863</v>
      </c>
      <c r="G110" s="45">
        <v>106</v>
      </c>
      <c r="H110" s="111">
        <v>0</v>
      </c>
      <c r="I110" s="78">
        <v>0</v>
      </c>
      <c r="J110" s="78"/>
      <c r="K110" s="78">
        <f t="shared" si="24"/>
        <v>0</v>
      </c>
      <c r="L110" s="78">
        <v>15</v>
      </c>
      <c r="M110" s="84">
        <v>0</v>
      </c>
      <c r="N110" s="84">
        <f t="shared" si="25"/>
        <v>15</v>
      </c>
      <c r="O110" s="99"/>
      <c r="P110" s="99">
        <v>0</v>
      </c>
      <c r="Q110" s="79">
        <f t="shared" si="26"/>
        <v>15</v>
      </c>
    </row>
    <row r="111" spans="1:17" ht="17.25" customHeight="1">
      <c r="A111" s="41" t="s">
        <v>92</v>
      </c>
      <c r="B111" s="42">
        <v>74</v>
      </c>
      <c r="C111" s="15" t="s">
        <v>93</v>
      </c>
      <c r="D111" s="45">
        <v>3213</v>
      </c>
      <c r="E111" s="45">
        <v>3213</v>
      </c>
      <c r="F111" s="23">
        <v>1</v>
      </c>
      <c r="G111" s="45">
        <v>0</v>
      </c>
      <c r="H111" s="111">
        <v>0</v>
      </c>
      <c r="I111" s="78">
        <v>0</v>
      </c>
      <c r="J111" s="78"/>
      <c r="K111" s="78">
        <f t="shared" si="24"/>
        <v>0</v>
      </c>
      <c r="L111" s="78">
        <v>0</v>
      </c>
      <c r="M111" s="84">
        <v>0</v>
      </c>
      <c r="N111" s="84">
        <f t="shared" si="25"/>
        <v>0</v>
      </c>
      <c r="O111" s="99"/>
      <c r="P111" s="99">
        <v>0</v>
      </c>
      <c r="Q111" s="79">
        <f t="shared" si="26"/>
        <v>0</v>
      </c>
    </row>
    <row r="112" spans="1:17" ht="17.25" customHeight="1">
      <c r="A112" s="41" t="s">
        <v>94</v>
      </c>
      <c r="B112" s="42">
        <v>75</v>
      </c>
      <c r="C112" s="15" t="s">
        <v>154</v>
      </c>
      <c r="D112" s="45">
        <v>2075</v>
      </c>
      <c r="E112" s="45">
        <v>1715</v>
      </c>
      <c r="F112" s="23">
        <v>0.8265060240963855</v>
      </c>
      <c r="G112" s="45">
        <v>360</v>
      </c>
      <c r="H112" s="111">
        <v>5</v>
      </c>
      <c r="I112" s="78">
        <v>0</v>
      </c>
      <c r="J112" s="78">
        <v>3</v>
      </c>
      <c r="K112" s="78">
        <f t="shared" si="24"/>
        <v>3</v>
      </c>
      <c r="L112" s="78">
        <v>130</v>
      </c>
      <c r="M112" s="84">
        <v>37</v>
      </c>
      <c r="N112" s="84">
        <f t="shared" si="25"/>
        <v>170</v>
      </c>
      <c r="O112" s="99"/>
      <c r="P112" s="99">
        <v>13</v>
      </c>
      <c r="Q112" s="79">
        <f t="shared" si="26"/>
        <v>188</v>
      </c>
    </row>
    <row r="113" spans="1:17" ht="17.25" customHeight="1">
      <c r="A113" s="38"/>
      <c r="B113" s="14"/>
      <c r="C113" s="15" t="s">
        <v>13</v>
      </c>
      <c r="D113" s="45">
        <v>15437</v>
      </c>
      <c r="E113" s="45">
        <v>13139</v>
      </c>
      <c r="F113" s="23">
        <v>0.8511368789272526</v>
      </c>
      <c r="G113" s="45">
        <v>2298</v>
      </c>
      <c r="H113" s="111">
        <f>SUM(H103:H112)</f>
        <v>105</v>
      </c>
      <c r="I113" s="111">
        <f>SUM(I103:I112)</f>
        <v>167</v>
      </c>
      <c r="J113" s="111">
        <f>SUM(J103:J112)</f>
        <v>3</v>
      </c>
      <c r="K113" s="78">
        <f t="shared" si="24"/>
        <v>170</v>
      </c>
      <c r="L113" s="111">
        <f>SUM(L103:L112)</f>
        <v>394</v>
      </c>
      <c r="M113" s="116">
        <f>SUM(M103:M112)</f>
        <v>140</v>
      </c>
      <c r="N113" s="84">
        <f t="shared" si="25"/>
        <v>704</v>
      </c>
      <c r="O113" s="99"/>
      <c r="P113" s="99">
        <f>SUM(P103:P112)</f>
        <v>26</v>
      </c>
      <c r="Q113" s="79">
        <f t="shared" si="26"/>
        <v>835</v>
      </c>
    </row>
    <row r="114" spans="1:16" ht="17.25" customHeight="1">
      <c r="A114" s="18"/>
      <c r="B114" s="71"/>
      <c r="C114" s="72"/>
      <c r="D114" s="47"/>
      <c r="E114" s="47"/>
      <c r="F114" s="73"/>
      <c r="G114" s="47"/>
      <c r="H114" s="117"/>
      <c r="I114" s="85"/>
      <c r="J114" s="85"/>
      <c r="K114" s="85"/>
      <c r="L114" s="85"/>
      <c r="M114" s="85"/>
      <c r="N114" s="85"/>
      <c r="O114" s="85"/>
      <c r="P114" s="85"/>
    </row>
    <row r="115" spans="1:16" ht="17.25" customHeight="1">
      <c r="A115" s="13"/>
      <c r="B115" s="11" t="s">
        <v>144</v>
      </c>
      <c r="C115" s="40"/>
      <c r="D115" s="47"/>
      <c r="E115" s="47"/>
      <c r="F115" s="47"/>
      <c r="G115" s="47"/>
      <c r="H115" s="115"/>
      <c r="I115" s="83"/>
      <c r="J115" s="83"/>
      <c r="K115" s="83"/>
      <c r="L115" s="83"/>
      <c r="M115" s="89"/>
      <c r="N115" s="89"/>
      <c r="O115" s="103"/>
      <c r="P115" s="103"/>
    </row>
    <row r="116" spans="1:17" ht="17.25" customHeight="1">
      <c r="A116" s="41" t="s">
        <v>95</v>
      </c>
      <c r="B116" s="42">
        <v>76</v>
      </c>
      <c r="C116" s="15" t="s">
        <v>159</v>
      </c>
      <c r="D116" s="45">
        <v>368</v>
      </c>
      <c r="E116" s="45">
        <v>112</v>
      </c>
      <c r="F116" s="23">
        <v>0.30434782608695654</v>
      </c>
      <c r="G116" s="45">
        <v>256</v>
      </c>
      <c r="H116" s="111">
        <v>44</v>
      </c>
      <c r="I116" s="78">
        <v>15</v>
      </c>
      <c r="J116" s="78"/>
      <c r="K116" s="78">
        <f>SUM(I116:J116)</f>
        <v>15</v>
      </c>
      <c r="L116" s="78">
        <v>40</v>
      </c>
      <c r="M116" s="84">
        <v>0</v>
      </c>
      <c r="N116" s="84">
        <f>SUM(K116:M116)</f>
        <v>55</v>
      </c>
      <c r="O116" s="103"/>
      <c r="P116" s="119">
        <v>0</v>
      </c>
      <c r="Q116" s="79">
        <f>H116+N116+O116+P116</f>
        <v>99</v>
      </c>
    </row>
    <row r="117" spans="1:17" s="35" customFormat="1" ht="17.25" customHeight="1">
      <c r="A117" s="57" t="s">
        <v>96</v>
      </c>
      <c r="B117" s="58">
        <v>77</v>
      </c>
      <c r="C117" s="59" t="s">
        <v>97</v>
      </c>
      <c r="D117" s="45">
        <v>205</v>
      </c>
      <c r="E117" s="45">
        <v>67</v>
      </c>
      <c r="F117" s="60">
        <v>0.32682926829268294</v>
      </c>
      <c r="G117" s="49">
        <v>138</v>
      </c>
      <c r="H117" s="111">
        <v>0</v>
      </c>
      <c r="I117" s="78">
        <v>0</v>
      </c>
      <c r="J117" s="78"/>
      <c r="K117" s="78">
        <f aca="true" t="shared" si="27" ref="K117:K128">SUM(I117:J117)</f>
        <v>0</v>
      </c>
      <c r="L117" s="78">
        <v>0</v>
      </c>
      <c r="M117" s="84">
        <v>0</v>
      </c>
      <c r="N117" s="84">
        <f aca="true" t="shared" si="28" ref="N117:N128">SUM(K117:M117)</f>
        <v>0</v>
      </c>
      <c r="O117" s="99"/>
      <c r="P117" s="99">
        <v>0</v>
      </c>
      <c r="Q117" s="79">
        <f aca="true" t="shared" si="29" ref="Q117:Q128">H117+N117+O117+P117</f>
        <v>0</v>
      </c>
    </row>
    <row r="118" spans="1:17" ht="17.25" customHeight="1">
      <c r="A118" s="41" t="s">
        <v>98</v>
      </c>
      <c r="B118" s="42">
        <v>78</v>
      </c>
      <c r="C118" s="15" t="s">
        <v>99</v>
      </c>
      <c r="D118" s="45">
        <v>139</v>
      </c>
      <c r="E118" s="45">
        <v>36</v>
      </c>
      <c r="F118" s="23">
        <v>0.2589928057553957</v>
      </c>
      <c r="G118" s="45">
        <v>103</v>
      </c>
      <c r="H118" s="111">
        <v>0</v>
      </c>
      <c r="I118" s="78">
        <v>2</v>
      </c>
      <c r="J118" s="78"/>
      <c r="K118" s="78">
        <f t="shared" si="27"/>
        <v>2</v>
      </c>
      <c r="L118" s="78">
        <v>7</v>
      </c>
      <c r="M118" s="84">
        <v>0</v>
      </c>
      <c r="N118" s="84">
        <f t="shared" si="28"/>
        <v>9</v>
      </c>
      <c r="O118" s="99"/>
      <c r="P118" s="99">
        <v>0</v>
      </c>
      <c r="Q118" s="79">
        <f t="shared" si="29"/>
        <v>9</v>
      </c>
    </row>
    <row r="119" spans="1:17" ht="17.25" customHeight="1">
      <c r="A119" s="41" t="s">
        <v>100</v>
      </c>
      <c r="B119" s="42">
        <v>79</v>
      </c>
      <c r="C119" s="15" t="s">
        <v>101</v>
      </c>
      <c r="D119" s="45">
        <v>1067</v>
      </c>
      <c r="E119" s="45">
        <v>1008</v>
      </c>
      <c r="F119" s="23">
        <v>0.9447047797563262</v>
      </c>
      <c r="G119" s="45">
        <v>59</v>
      </c>
      <c r="H119" s="111">
        <v>18</v>
      </c>
      <c r="I119" s="78">
        <v>0</v>
      </c>
      <c r="J119" s="78"/>
      <c r="K119" s="78">
        <f t="shared" si="27"/>
        <v>0</v>
      </c>
      <c r="L119" s="78">
        <v>24</v>
      </c>
      <c r="M119" s="84">
        <v>21</v>
      </c>
      <c r="N119" s="84">
        <f t="shared" si="28"/>
        <v>45</v>
      </c>
      <c r="O119" s="99"/>
      <c r="P119" s="99">
        <v>4</v>
      </c>
      <c r="Q119" s="79">
        <f t="shared" si="29"/>
        <v>67</v>
      </c>
    </row>
    <row r="120" spans="1:17" ht="17.25" customHeight="1">
      <c r="A120" s="41" t="s">
        <v>102</v>
      </c>
      <c r="B120" s="42">
        <v>80</v>
      </c>
      <c r="C120" s="15" t="s">
        <v>217</v>
      </c>
      <c r="D120" s="45">
        <v>1275</v>
      </c>
      <c r="E120" s="45">
        <v>866</v>
      </c>
      <c r="F120" s="23">
        <v>0.6792156862745098</v>
      </c>
      <c r="G120" s="45">
        <v>409</v>
      </c>
      <c r="H120" s="111">
        <v>9</v>
      </c>
      <c r="I120" s="78">
        <v>22</v>
      </c>
      <c r="J120" s="78"/>
      <c r="K120" s="78">
        <f t="shared" si="27"/>
        <v>22</v>
      </c>
      <c r="L120" s="78">
        <v>60</v>
      </c>
      <c r="M120" s="84">
        <v>0</v>
      </c>
      <c r="N120" s="84">
        <f t="shared" si="28"/>
        <v>82</v>
      </c>
      <c r="O120" s="99"/>
      <c r="P120" s="99">
        <v>0</v>
      </c>
      <c r="Q120" s="79">
        <f t="shared" si="29"/>
        <v>91</v>
      </c>
    </row>
    <row r="121" spans="1:17" ht="17.25" customHeight="1">
      <c r="A121" s="41" t="s">
        <v>103</v>
      </c>
      <c r="B121" s="42">
        <v>81</v>
      </c>
      <c r="C121" s="15" t="s">
        <v>174</v>
      </c>
      <c r="D121" s="45">
        <v>1772</v>
      </c>
      <c r="E121" s="45">
        <v>1611</v>
      </c>
      <c r="F121" s="23">
        <v>0.9091422121896162</v>
      </c>
      <c r="G121" s="45">
        <v>161</v>
      </c>
      <c r="H121" s="111">
        <v>2</v>
      </c>
      <c r="I121" s="78">
        <v>0</v>
      </c>
      <c r="J121" s="78"/>
      <c r="K121" s="78">
        <f t="shared" si="27"/>
        <v>0</v>
      </c>
      <c r="L121" s="78">
        <v>31</v>
      </c>
      <c r="M121" s="84">
        <v>20</v>
      </c>
      <c r="N121" s="84">
        <f t="shared" si="28"/>
        <v>51</v>
      </c>
      <c r="O121" s="99"/>
      <c r="P121" s="99">
        <v>7</v>
      </c>
      <c r="Q121" s="79">
        <f t="shared" si="29"/>
        <v>60</v>
      </c>
    </row>
    <row r="122" spans="1:17" ht="17.25" customHeight="1">
      <c r="A122" s="41" t="s">
        <v>104</v>
      </c>
      <c r="B122" s="42">
        <v>82</v>
      </c>
      <c r="C122" s="15" t="s">
        <v>156</v>
      </c>
      <c r="D122" s="45">
        <v>183</v>
      </c>
      <c r="E122" s="45">
        <v>126</v>
      </c>
      <c r="F122" s="23">
        <v>0.6885245901639344</v>
      </c>
      <c r="G122" s="45">
        <v>57</v>
      </c>
      <c r="H122" s="111">
        <v>7</v>
      </c>
      <c r="I122" s="78">
        <v>0</v>
      </c>
      <c r="J122" s="78"/>
      <c r="K122" s="78">
        <f t="shared" si="27"/>
        <v>0</v>
      </c>
      <c r="L122" s="78">
        <v>0</v>
      </c>
      <c r="M122" s="84">
        <v>10</v>
      </c>
      <c r="N122" s="84">
        <f t="shared" si="28"/>
        <v>10</v>
      </c>
      <c r="O122" s="99"/>
      <c r="P122" s="99">
        <v>0</v>
      </c>
      <c r="Q122" s="79">
        <f t="shared" si="29"/>
        <v>17</v>
      </c>
    </row>
    <row r="123" spans="1:17" ht="17.25" customHeight="1">
      <c r="A123" s="41" t="s">
        <v>105</v>
      </c>
      <c r="B123" s="42">
        <v>83</v>
      </c>
      <c r="C123" s="15" t="s">
        <v>185</v>
      </c>
      <c r="D123" s="45">
        <v>328</v>
      </c>
      <c r="E123" s="45">
        <v>28</v>
      </c>
      <c r="F123" s="23">
        <v>0.08536585365853659</v>
      </c>
      <c r="G123" s="45">
        <v>300</v>
      </c>
      <c r="H123" s="111">
        <v>9</v>
      </c>
      <c r="I123" s="78">
        <v>15</v>
      </c>
      <c r="J123" s="78"/>
      <c r="K123" s="78">
        <f t="shared" si="27"/>
        <v>15</v>
      </c>
      <c r="L123" s="78">
        <v>0</v>
      </c>
      <c r="M123" s="84">
        <v>0</v>
      </c>
      <c r="N123" s="84">
        <f t="shared" si="28"/>
        <v>15</v>
      </c>
      <c r="O123" s="99"/>
      <c r="P123" s="99">
        <v>0</v>
      </c>
      <c r="Q123" s="79">
        <f t="shared" si="29"/>
        <v>24</v>
      </c>
    </row>
    <row r="124" spans="1:17" ht="17.25" customHeight="1">
      <c r="A124" s="41" t="s">
        <v>106</v>
      </c>
      <c r="B124" s="42">
        <v>84</v>
      </c>
      <c r="C124" s="15" t="s">
        <v>224</v>
      </c>
      <c r="D124" s="45">
        <v>54</v>
      </c>
      <c r="E124" s="45">
        <v>20</v>
      </c>
      <c r="F124" s="23">
        <v>0.37037037037037035</v>
      </c>
      <c r="G124" s="45">
        <v>34</v>
      </c>
      <c r="H124" s="111">
        <v>3</v>
      </c>
      <c r="I124" s="78">
        <v>0</v>
      </c>
      <c r="J124" s="78"/>
      <c r="K124" s="78">
        <f t="shared" si="27"/>
        <v>0</v>
      </c>
      <c r="L124" s="78">
        <v>0</v>
      </c>
      <c r="M124" s="84">
        <v>0</v>
      </c>
      <c r="N124" s="84">
        <f t="shared" si="28"/>
        <v>0</v>
      </c>
      <c r="O124" s="99"/>
      <c r="P124" s="99">
        <v>1</v>
      </c>
      <c r="Q124" s="79">
        <f t="shared" si="29"/>
        <v>4</v>
      </c>
    </row>
    <row r="125" spans="1:17" ht="17.25" customHeight="1">
      <c r="A125" s="41" t="s">
        <v>107</v>
      </c>
      <c r="B125" s="42">
        <v>85</v>
      </c>
      <c r="C125" s="15" t="s">
        <v>218</v>
      </c>
      <c r="D125" s="45">
        <v>1492</v>
      </c>
      <c r="E125" s="45">
        <v>1098</v>
      </c>
      <c r="F125" s="23">
        <v>0.7359249329758714</v>
      </c>
      <c r="G125" s="45">
        <v>394</v>
      </c>
      <c r="H125" s="111">
        <v>11</v>
      </c>
      <c r="I125" s="78">
        <v>0</v>
      </c>
      <c r="J125" s="78"/>
      <c r="K125" s="78">
        <f t="shared" si="27"/>
        <v>0</v>
      </c>
      <c r="L125" s="78">
        <v>17</v>
      </c>
      <c r="M125" s="84">
        <v>14</v>
      </c>
      <c r="N125" s="84">
        <f t="shared" si="28"/>
        <v>31</v>
      </c>
      <c r="O125" s="99"/>
      <c r="P125" s="99">
        <v>0</v>
      </c>
      <c r="Q125" s="79">
        <f t="shared" si="29"/>
        <v>42</v>
      </c>
    </row>
    <row r="126" spans="1:17" ht="17.25" customHeight="1">
      <c r="A126" s="41" t="s">
        <v>108</v>
      </c>
      <c r="B126" s="42">
        <v>86</v>
      </c>
      <c r="C126" s="15" t="s">
        <v>109</v>
      </c>
      <c r="D126" s="45">
        <v>176</v>
      </c>
      <c r="E126" s="45">
        <v>45</v>
      </c>
      <c r="F126" s="23">
        <v>0.2556818181818182</v>
      </c>
      <c r="G126" s="45">
        <v>131</v>
      </c>
      <c r="H126" s="111">
        <v>5</v>
      </c>
      <c r="I126" s="78">
        <v>0</v>
      </c>
      <c r="J126" s="78">
        <v>5</v>
      </c>
      <c r="K126" s="78">
        <f t="shared" si="27"/>
        <v>5</v>
      </c>
      <c r="L126" s="78">
        <v>23</v>
      </c>
      <c r="M126" s="84">
        <v>15</v>
      </c>
      <c r="N126" s="84">
        <f t="shared" si="28"/>
        <v>43</v>
      </c>
      <c r="O126" s="99"/>
      <c r="P126" s="99">
        <v>0</v>
      </c>
      <c r="Q126" s="79">
        <f t="shared" si="29"/>
        <v>48</v>
      </c>
    </row>
    <row r="127" spans="1:17" ht="17.25" customHeight="1">
      <c r="A127" s="38"/>
      <c r="B127" s="14"/>
      <c r="C127" s="15" t="s">
        <v>13</v>
      </c>
      <c r="D127" s="45">
        <v>7059</v>
      </c>
      <c r="E127" s="45">
        <v>5017</v>
      </c>
      <c r="F127" s="23">
        <v>0.7107238985692025</v>
      </c>
      <c r="G127" s="45">
        <v>2042</v>
      </c>
      <c r="H127" s="111">
        <f>SUM(H116:H126)</f>
        <v>108</v>
      </c>
      <c r="I127" s="111">
        <f>SUM(I116:I126)</f>
        <v>54</v>
      </c>
      <c r="J127" s="111">
        <f>SUM(J116:J126)</f>
        <v>5</v>
      </c>
      <c r="K127" s="78">
        <f t="shared" si="27"/>
        <v>59</v>
      </c>
      <c r="L127" s="111">
        <f>SUM(L116:L126)</f>
        <v>202</v>
      </c>
      <c r="M127" s="116">
        <f>SUM(M116:M126)</f>
        <v>80</v>
      </c>
      <c r="N127" s="84">
        <f t="shared" si="28"/>
        <v>341</v>
      </c>
      <c r="O127" s="99"/>
      <c r="P127" s="99">
        <f>SUM(P116:P126)</f>
        <v>12</v>
      </c>
      <c r="Q127" s="79">
        <f t="shared" si="29"/>
        <v>461</v>
      </c>
    </row>
    <row r="128" spans="1:17" ht="17.25" customHeight="1" thickBot="1">
      <c r="A128" s="13"/>
      <c r="B128" s="32"/>
      <c r="C128" s="33" t="s">
        <v>110</v>
      </c>
      <c r="D128" s="48">
        <v>32514</v>
      </c>
      <c r="E128" s="48">
        <v>24419</v>
      </c>
      <c r="F128" s="24">
        <v>0.75103032539829</v>
      </c>
      <c r="G128" s="48">
        <v>8095</v>
      </c>
      <c r="H128" s="87">
        <f>H100+H113+H127</f>
        <v>396</v>
      </c>
      <c r="I128" s="87">
        <f>I100+I113+I127</f>
        <v>235</v>
      </c>
      <c r="J128" s="87">
        <f>J100+J113+J127</f>
        <v>8</v>
      </c>
      <c r="K128" s="78">
        <f t="shared" si="27"/>
        <v>243</v>
      </c>
      <c r="L128" s="87">
        <f>L100+L113+L127</f>
        <v>1091</v>
      </c>
      <c r="M128" s="88">
        <f>M100+M113+M127</f>
        <v>408</v>
      </c>
      <c r="N128" s="84">
        <f t="shared" si="28"/>
        <v>1742</v>
      </c>
      <c r="O128" s="99"/>
      <c r="P128" s="99">
        <f>P100+P113+P127</f>
        <v>111</v>
      </c>
      <c r="Q128" s="79">
        <f t="shared" si="29"/>
        <v>2249</v>
      </c>
    </row>
    <row r="129" spans="1:16" ht="17.25" customHeight="1">
      <c r="A129" s="13"/>
      <c r="B129" s="16"/>
      <c r="C129" s="39"/>
      <c r="D129" s="46"/>
      <c r="E129" s="46"/>
      <c r="F129" s="27"/>
      <c r="G129" s="46"/>
      <c r="H129" s="85"/>
      <c r="I129" s="85"/>
      <c r="J129" s="85"/>
      <c r="K129" s="83"/>
      <c r="L129" s="85"/>
      <c r="M129" s="85"/>
      <c r="N129" s="85"/>
      <c r="O129" s="85"/>
      <c r="P129" s="85"/>
    </row>
    <row r="130" spans="1:16" ht="17.25" customHeight="1">
      <c r="A130" s="13"/>
      <c r="B130" s="11" t="s">
        <v>145</v>
      </c>
      <c r="C130" s="40"/>
      <c r="D130" s="47"/>
      <c r="E130" s="47"/>
      <c r="F130" s="47"/>
      <c r="G130" s="47"/>
      <c r="H130" s="115"/>
      <c r="I130" s="83"/>
      <c r="J130" s="83"/>
      <c r="K130" s="83"/>
      <c r="L130" s="83"/>
      <c r="M130" s="89"/>
      <c r="N130" s="89"/>
      <c r="O130" s="89"/>
      <c r="P130" s="89"/>
    </row>
    <row r="131" spans="1:17" ht="17.25" customHeight="1">
      <c r="A131" s="41" t="s">
        <v>111</v>
      </c>
      <c r="B131" s="42">
        <v>87</v>
      </c>
      <c r="C131" s="15" t="s">
        <v>198</v>
      </c>
      <c r="D131" s="45">
        <v>2202</v>
      </c>
      <c r="E131" s="45">
        <v>1336</v>
      </c>
      <c r="F131" s="23">
        <v>0.6067211625794732</v>
      </c>
      <c r="G131" s="45">
        <v>866</v>
      </c>
      <c r="H131" s="111">
        <v>23</v>
      </c>
      <c r="I131" s="78">
        <v>0</v>
      </c>
      <c r="J131" s="78">
        <v>10</v>
      </c>
      <c r="K131" s="78">
        <f>SUM(I131:J131)</f>
        <v>10</v>
      </c>
      <c r="L131" s="78">
        <v>0</v>
      </c>
      <c r="M131" s="84">
        <v>4</v>
      </c>
      <c r="N131" s="84">
        <f>SUM(K131:M131)</f>
        <v>14</v>
      </c>
      <c r="O131" s="103"/>
      <c r="P131" s="103">
        <v>0</v>
      </c>
      <c r="Q131" s="79">
        <f>H131+N131+O131+P131</f>
        <v>37</v>
      </c>
    </row>
    <row r="132" spans="1:17" ht="17.25" customHeight="1">
      <c r="A132" s="41" t="s">
        <v>112</v>
      </c>
      <c r="B132" s="42">
        <v>88</v>
      </c>
      <c r="C132" s="43" t="s">
        <v>175</v>
      </c>
      <c r="D132" s="45">
        <v>2342</v>
      </c>
      <c r="E132" s="45">
        <v>1544</v>
      </c>
      <c r="F132" s="23">
        <v>0.659265584970111</v>
      </c>
      <c r="G132" s="45">
        <v>798</v>
      </c>
      <c r="H132" s="111">
        <v>26</v>
      </c>
      <c r="I132" s="78">
        <v>0</v>
      </c>
      <c r="J132" s="78"/>
      <c r="K132" s="78">
        <f>SUM(I132:J132)</f>
        <v>0</v>
      </c>
      <c r="L132" s="78">
        <v>25</v>
      </c>
      <c r="M132" s="84">
        <v>102</v>
      </c>
      <c r="N132" s="84">
        <f>SUM(K132:M132)</f>
        <v>127</v>
      </c>
      <c r="O132" s="99"/>
      <c r="P132" s="99">
        <v>10</v>
      </c>
      <c r="Q132" s="79">
        <f>H132+N132+O132+P132</f>
        <v>163</v>
      </c>
    </row>
    <row r="133" spans="1:17" ht="17.25" customHeight="1">
      <c r="A133" s="41" t="s">
        <v>113</v>
      </c>
      <c r="B133" s="42">
        <v>89</v>
      </c>
      <c r="C133" s="15" t="s">
        <v>176</v>
      </c>
      <c r="D133" s="45">
        <v>2872</v>
      </c>
      <c r="E133" s="45">
        <v>1773</v>
      </c>
      <c r="F133" s="23">
        <v>0.6173398328690808</v>
      </c>
      <c r="G133" s="45">
        <v>1099</v>
      </c>
      <c r="H133" s="111">
        <v>14</v>
      </c>
      <c r="I133" s="78">
        <v>10</v>
      </c>
      <c r="J133" s="78">
        <v>27</v>
      </c>
      <c r="K133" s="78">
        <f>SUM(I133:J133)</f>
        <v>37</v>
      </c>
      <c r="L133" s="78">
        <v>11</v>
      </c>
      <c r="M133" s="84">
        <v>0</v>
      </c>
      <c r="N133" s="84">
        <f>SUM(K133:M133)</f>
        <v>48</v>
      </c>
      <c r="O133" s="99"/>
      <c r="P133" s="99">
        <v>0</v>
      </c>
      <c r="Q133" s="79">
        <f>H133+N133+O133+P133</f>
        <v>62</v>
      </c>
    </row>
    <row r="134" spans="1:17" ht="17.25" customHeight="1">
      <c r="A134" s="41" t="s">
        <v>114</v>
      </c>
      <c r="B134" s="42">
        <v>90</v>
      </c>
      <c r="C134" s="15" t="s">
        <v>168</v>
      </c>
      <c r="D134" s="45">
        <v>810</v>
      </c>
      <c r="E134" s="45">
        <v>635</v>
      </c>
      <c r="F134" s="23">
        <v>0.7839506172839507</v>
      </c>
      <c r="G134" s="45">
        <v>175</v>
      </c>
      <c r="H134" s="111">
        <v>18</v>
      </c>
      <c r="I134" s="78">
        <v>4</v>
      </c>
      <c r="J134" s="78"/>
      <c r="K134" s="78">
        <f>SUM(I134:J134)</f>
        <v>4</v>
      </c>
      <c r="L134" s="78">
        <v>0</v>
      </c>
      <c r="M134" s="84">
        <v>0</v>
      </c>
      <c r="N134" s="84">
        <f>SUM(K134:M134)</f>
        <v>4</v>
      </c>
      <c r="O134" s="99"/>
      <c r="P134" s="99">
        <v>0</v>
      </c>
      <c r="Q134" s="79">
        <f>H134+N134+O134+P134</f>
        <v>22</v>
      </c>
    </row>
    <row r="135" spans="1:17" ht="17.25" customHeight="1">
      <c r="A135" s="38"/>
      <c r="B135" s="14"/>
      <c r="C135" s="15" t="s">
        <v>13</v>
      </c>
      <c r="D135" s="45">
        <v>8226</v>
      </c>
      <c r="E135" s="45">
        <v>5288</v>
      </c>
      <c r="F135" s="23">
        <v>0.6428397763189886</v>
      </c>
      <c r="G135" s="45">
        <v>2938</v>
      </c>
      <c r="H135" s="111">
        <f>SUM(H131:H134)</f>
        <v>81</v>
      </c>
      <c r="I135" s="111">
        <f>SUM(I131:I134)</f>
        <v>14</v>
      </c>
      <c r="J135" s="111">
        <f>SUM(J131:J134)</f>
        <v>37</v>
      </c>
      <c r="K135" s="78">
        <f>SUM(I135:J135)</f>
        <v>51</v>
      </c>
      <c r="L135" s="111">
        <f>SUM(L131:L134)</f>
        <v>36</v>
      </c>
      <c r="M135" s="116">
        <f>SUM(M131:M134)</f>
        <v>106</v>
      </c>
      <c r="N135" s="84">
        <f>SUM(K135:M135)</f>
        <v>193</v>
      </c>
      <c r="O135" s="99"/>
      <c r="P135" s="99">
        <f>SUM(P131:P134)</f>
        <v>10</v>
      </c>
      <c r="Q135" s="79">
        <f>H135+N135+O135+P135</f>
        <v>284</v>
      </c>
    </row>
    <row r="136" spans="1:16" ht="17.25" customHeight="1">
      <c r="A136" s="18"/>
      <c r="B136" s="71"/>
      <c r="C136" s="72"/>
      <c r="D136" s="47"/>
      <c r="E136" s="47"/>
      <c r="F136" s="73"/>
      <c r="G136" s="47"/>
      <c r="H136" s="117"/>
      <c r="I136" s="85"/>
      <c r="J136" s="85"/>
      <c r="K136" s="85"/>
      <c r="L136" s="85"/>
      <c r="M136" s="85"/>
      <c r="N136" s="85"/>
      <c r="O136" s="85"/>
      <c r="P136" s="85"/>
    </row>
    <row r="137" spans="1:16" ht="17.25" customHeight="1">
      <c r="A137" s="13"/>
      <c r="B137" s="11" t="s">
        <v>146</v>
      </c>
      <c r="C137" s="40"/>
      <c r="D137" s="47"/>
      <c r="E137" s="47"/>
      <c r="F137" s="47"/>
      <c r="G137" s="47"/>
      <c r="H137" s="115"/>
      <c r="I137" s="83"/>
      <c r="J137" s="83"/>
      <c r="K137" s="83"/>
      <c r="L137" s="83"/>
      <c r="M137" s="89"/>
      <c r="N137" s="89"/>
      <c r="O137" s="89"/>
      <c r="P137" s="89"/>
    </row>
    <row r="138" spans="1:17" ht="17.25" customHeight="1">
      <c r="A138" s="41" t="s">
        <v>116</v>
      </c>
      <c r="B138" s="42">
        <v>91</v>
      </c>
      <c r="C138" s="15" t="s">
        <v>177</v>
      </c>
      <c r="D138" s="45">
        <v>117</v>
      </c>
      <c r="E138" s="45">
        <v>19</v>
      </c>
      <c r="F138" s="23">
        <v>0.1623931623931624</v>
      </c>
      <c r="G138" s="45">
        <v>98</v>
      </c>
      <c r="H138" s="111">
        <v>22</v>
      </c>
      <c r="I138" s="78">
        <v>10</v>
      </c>
      <c r="J138" s="78"/>
      <c r="K138" s="78">
        <f>SUM(I138:J138)</f>
        <v>10</v>
      </c>
      <c r="L138" s="78">
        <v>50</v>
      </c>
      <c r="M138" s="84">
        <v>10</v>
      </c>
      <c r="N138" s="84">
        <f>SUM(K138:M138)</f>
        <v>70</v>
      </c>
      <c r="O138" s="103"/>
      <c r="P138" s="103">
        <v>36</v>
      </c>
      <c r="Q138" s="79">
        <f>H138+N138+O138+P138</f>
        <v>128</v>
      </c>
    </row>
    <row r="139" spans="1:17" ht="17.25" customHeight="1">
      <c r="A139" s="41" t="s">
        <v>117</v>
      </c>
      <c r="B139" s="42">
        <v>92</v>
      </c>
      <c r="C139" s="15" t="s">
        <v>178</v>
      </c>
      <c r="D139" s="45">
        <v>140</v>
      </c>
      <c r="E139" s="45">
        <v>116</v>
      </c>
      <c r="F139" s="23">
        <v>0.8285714285714286</v>
      </c>
      <c r="G139" s="45">
        <v>24</v>
      </c>
      <c r="H139" s="111">
        <v>25</v>
      </c>
      <c r="I139" s="78">
        <v>0</v>
      </c>
      <c r="J139" s="78"/>
      <c r="K139" s="78">
        <f aca="true" t="shared" si="30" ref="K139:K146">SUM(I139:J139)</f>
        <v>0</v>
      </c>
      <c r="L139" s="78">
        <v>29</v>
      </c>
      <c r="M139" s="112">
        <v>4</v>
      </c>
      <c r="N139" s="84">
        <f aca="true" t="shared" si="31" ref="N139:N146">SUM(K139:M139)</f>
        <v>33</v>
      </c>
      <c r="O139" s="99"/>
      <c r="P139" s="99">
        <v>2</v>
      </c>
      <c r="Q139" s="79">
        <f aca="true" t="shared" si="32" ref="Q139:Q146">H139+N139+O139+P139</f>
        <v>60</v>
      </c>
    </row>
    <row r="140" spans="1:17" ht="17.25" customHeight="1">
      <c r="A140" s="41" t="s">
        <v>118</v>
      </c>
      <c r="B140" s="42">
        <v>93</v>
      </c>
      <c r="C140" s="15" t="s">
        <v>179</v>
      </c>
      <c r="D140" s="45">
        <v>1050</v>
      </c>
      <c r="E140" s="45">
        <v>944</v>
      </c>
      <c r="F140" s="23">
        <v>0.8990476190476191</v>
      </c>
      <c r="G140" s="45">
        <v>106</v>
      </c>
      <c r="H140" s="111">
        <v>37</v>
      </c>
      <c r="I140" s="78">
        <v>61</v>
      </c>
      <c r="J140" s="78"/>
      <c r="K140" s="78">
        <f t="shared" si="30"/>
        <v>61</v>
      </c>
      <c r="L140" s="78">
        <v>19</v>
      </c>
      <c r="M140" s="84">
        <v>34</v>
      </c>
      <c r="N140" s="84">
        <f t="shared" si="31"/>
        <v>114</v>
      </c>
      <c r="O140" s="99"/>
      <c r="P140" s="99">
        <v>0</v>
      </c>
      <c r="Q140" s="79">
        <f t="shared" si="32"/>
        <v>151</v>
      </c>
    </row>
    <row r="141" spans="1:17" ht="17.25" customHeight="1">
      <c r="A141" s="41" t="s">
        <v>119</v>
      </c>
      <c r="B141" s="42">
        <v>94</v>
      </c>
      <c r="C141" s="15" t="s">
        <v>247</v>
      </c>
      <c r="D141" s="45">
        <v>1254</v>
      </c>
      <c r="E141" s="45">
        <v>612</v>
      </c>
      <c r="F141" s="23">
        <v>0.4880382775119617</v>
      </c>
      <c r="G141" s="45">
        <v>642</v>
      </c>
      <c r="H141" s="111">
        <v>11</v>
      </c>
      <c r="I141" s="78">
        <v>21</v>
      </c>
      <c r="J141" s="78"/>
      <c r="K141" s="78">
        <f t="shared" si="30"/>
        <v>21</v>
      </c>
      <c r="L141" s="78">
        <v>63</v>
      </c>
      <c r="M141" s="84">
        <v>15</v>
      </c>
      <c r="N141" s="84">
        <f t="shared" si="31"/>
        <v>99</v>
      </c>
      <c r="O141" s="99"/>
      <c r="P141" s="99">
        <v>42</v>
      </c>
      <c r="Q141" s="79">
        <f t="shared" si="32"/>
        <v>152</v>
      </c>
    </row>
    <row r="142" spans="1:17" ht="17.25" customHeight="1">
      <c r="A142" s="41" t="s">
        <v>120</v>
      </c>
      <c r="B142" s="42">
        <v>95</v>
      </c>
      <c r="C142" s="15" t="s">
        <v>167</v>
      </c>
      <c r="D142" s="45">
        <v>2575</v>
      </c>
      <c r="E142" s="45">
        <v>1921</v>
      </c>
      <c r="F142" s="23">
        <v>0.7460194174757282</v>
      </c>
      <c r="G142" s="45">
        <v>654</v>
      </c>
      <c r="H142" s="111">
        <v>35</v>
      </c>
      <c r="I142" s="78">
        <v>12</v>
      </c>
      <c r="J142" s="78">
        <v>40</v>
      </c>
      <c r="K142" s="78">
        <f t="shared" si="30"/>
        <v>52</v>
      </c>
      <c r="L142" s="78">
        <v>126</v>
      </c>
      <c r="M142" s="84">
        <v>20</v>
      </c>
      <c r="N142" s="84">
        <f t="shared" si="31"/>
        <v>198</v>
      </c>
      <c r="O142" s="99"/>
      <c r="P142" s="99">
        <v>58</v>
      </c>
      <c r="Q142" s="79">
        <f t="shared" si="32"/>
        <v>291</v>
      </c>
    </row>
    <row r="143" spans="1:17" ht="17.25" customHeight="1">
      <c r="A143" s="41" t="s">
        <v>121</v>
      </c>
      <c r="B143" s="42">
        <v>96</v>
      </c>
      <c r="C143" s="15" t="s">
        <v>161</v>
      </c>
      <c r="D143" s="45">
        <v>1090</v>
      </c>
      <c r="E143" s="45">
        <v>770</v>
      </c>
      <c r="F143" s="23">
        <v>0.7064220183486238</v>
      </c>
      <c r="G143" s="45">
        <v>320</v>
      </c>
      <c r="H143" s="111">
        <v>33</v>
      </c>
      <c r="I143" s="78">
        <v>9</v>
      </c>
      <c r="J143" s="78"/>
      <c r="K143" s="78">
        <f t="shared" si="30"/>
        <v>9</v>
      </c>
      <c r="L143" s="78">
        <v>34</v>
      </c>
      <c r="M143" s="84">
        <v>18</v>
      </c>
      <c r="N143" s="84">
        <f t="shared" si="31"/>
        <v>61</v>
      </c>
      <c r="O143" s="99"/>
      <c r="P143" s="99">
        <v>0</v>
      </c>
      <c r="Q143" s="79">
        <f t="shared" si="32"/>
        <v>94</v>
      </c>
    </row>
    <row r="144" spans="1:17" ht="17.25" customHeight="1">
      <c r="A144" s="41" t="s">
        <v>122</v>
      </c>
      <c r="B144" s="42">
        <v>97</v>
      </c>
      <c r="C144" s="15" t="s">
        <v>187</v>
      </c>
      <c r="D144" s="45">
        <v>421</v>
      </c>
      <c r="E144" s="45">
        <v>316</v>
      </c>
      <c r="F144" s="23">
        <v>0.7505938242280285</v>
      </c>
      <c r="G144" s="45">
        <v>105</v>
      </c>
      <c r="H144" s="111">
        <v>30</v>
      </c>
      <c r="I144" s="78">
        <v>31</v>
      </c>
      <c r="J144" s="78"/>
      <c r="K144" s="78">
        <f t="shared" si="30"/>
        <v>31</v>
      </c>
      <c r="L144" s="78">
        <v>51</v>
      </c>
      <c r="M144" s="84">
        <v>62</v>
      </c>
      <c r="N144" s="84">
        <f t="shared" si="31"/>
        <v>144</v>
      </c>
      <c r="O144" s="99"/>
      <c r="P144" s="99">
        <v>48</v>
      </c>
      <c r="Q144" s="79">
        <f t="shared" si="32"/>
        <v>222</v>
      </c>
    </row>
    <row r="145" spans="1:17" ht="17.25" customHeight="1">
      <c r="A145" s="41" t="s">
        <v>129</v>
      </c>
      <c r="B145" s="42">
        <v>98</v>
      </c>
      <c r="C145" s="15" t="s">
        <v>180</v>
      </c>
      <c r="D145" s="45">
        <v>758</v>
      </c>
      <c r="E145" s="45">
        <v>366</v>
      </c>
      <c r="F145" s="23">
        <v>0.48284960422163586</v>
      </c>
      <c r="G145" s="45">
        <v>392</v>
      </c>
      <c r="H145" s="111">
        <v>44</v>
      </c>
      <c r="I145" s="78">
        <v>19</v>
      </c>
      <c r="J145" s="78"/>
      <c r="K145" s="78">
        <f t="shared" si="30"/>
        <v>19</v>
      </c>
      <c r="L145" s="78">
        <v>31</v>
      </c>
      <c r="M145" s="84">
        <v>0</v>
      </c>
      <c r="N145" s="84">
        <f t="shared" si="31"/>
        <v>50</v>
      </c>
      <c r="O145" s="99"/>
      <c r="P145" s="99">
        <v>0</v>
      </c>
      <c r="Q145" s="79">
        <f t="shared" si="32"/>
        <v>94</v>
      </c>
    </row>
    <row r="146" spans="1:17" ht="17.25" customHeight="1">
      <c r="A146" s="44"/>
      <c r="B146" s="14"/>
      <c r="C146" s="15" t="s">
        <v>13</v>
      </c>
      <c r="D146" s="45">
        <v>7405</v>
      </c>
      <c r="E146" s="45">
        <v>5064</v>
      </c>
      <c r="F146" s="23">
        <v>0.6838622552329507</v>
      </c>
      <c r="G146" s="45">
        <v>2341</v>
      </c>
      <c r="H146" s="111">
        <f>SUM(H138:H145)</f>
        <v>237</v>
      </c>
      <c r="I146" s="111">
        <f>SUM(I138:I145)</f>
        <v>163</v>
      </c>
      <c r="J146" s="111">
        <f>SUM(J138:J145)</f>
        <v>40</v>
      </c>
      <c r="K146" s="78">
        <f t="shared" si="30"/>
        <v>203</v>
      </c>
      <c r="L146" s="111">
        <f>SUM(L138:L145)</f>
        <v>403</v>
      </c>
      <c r="M146" s="116">
        <f>SUM(M138:M145)</f>
        <v>163</v>
      </c>
      <c r="N146" s="84">
        <f t="shared" si="31"/>
        <v>769</v>
      </c>
      <c r="O146" s="99"/>
      <c r="P146" s="99">
        <f>SUM(P138:P145)</f>
        <v>186</v>
      </c>
      <c r="Q146" s="79">
        <f t="shared" si="32"/>
        <v>1192</v>
      </c>
    </row>
    <row r="147" spans="1:16" ht="17.25" customHeight="1">
      <c r="A147" s="13"/>
      <c r="B147" s="71"/>
      <c r="C147" s="72"/>
      <c r="D147" s="47"/>
      <c r="E147" s="47"/>
      <c r="F147" s="73"/>
      <c r="G147" s="47"/>
      <c r="H147" s="117"/>
      <c r="I147" s="85"/>
      <c r="J147" s="85"/>
      <c r="K147" s="85"/>
      <c r="L147" s="85"/>
      <c r="M147" s="85"/>
      <c r="N147" s="85"/>
      <c r="O147" s="85"/>
      <c r="P147" s="85"/>
    </row>
    <row r="148" spans="1:16" ht="17.25" customHeight="1">
      <c r="A148" s="13"/>
      <c r="B148" s="11" t="s">
        <v>147</v>
      </c>
      <c r="C148" s="40"/>
      <c r="D148" s="47"/>
      <c r="E148" s="47"/>
      <c r="F148" s="47"/>
      <c r="G148" s="47"/>
      <c r="H148" s="115"/>
      <c r="I148" s="83"/>
      <c r="J148" s="83"/>
      <c r="K148" s="83"/>
      <c r="L148" s="83"/>
      <c r="M148" s="89"/>
      <c r="N148" s="89"/>
      <c r="O148" s="89"/>
      <c r="P148" s="89"/>
    </row>
    <row r="149" spans="1:17" ht="17.25" customHeight="1">
      <c r="A149" s="41" t="s">
        <v>123</v>
      </c>
      <c r="B149" s="42">
        <v>99</v>
      </c>
      <c r="C149" s="15" t="s">
        <v>124</v>
      </c>
      <c r="D149" s="45">
        <v>1420</v>
      </c>
      <c r="E149" s="45">
        <v>915</v>
      </c>
      <c r="F149" s="23">
        <v>0.6443661971830986</v>
      </c>
      <c r="G149" s="45">
        <v>505</v>
      </c>
      <c r="H149" s="111">
        <v>21</v>
      </c>
      <c r="I149" s="78">
        <v>2</v>
      </c>
      <c r="J149" s="78"/>
      <c r="K149" s="78">
        <f>SUM(I149:J149)</f>
        <v>2</v>
      </c>
      <c r="L149" s="78">
        <v>41</v>
      </c>
      <c r="M149" s="84">
        <v>0</v>
      </c>
      <c r="N149" s="84">
        <f>SUM(K149:M149)</f>
        <v>43</v>
      </c>
      <c r="O149" s="103"/>
      <c r="P149" s="103">
        <v>0</v>
      </c>
      <c r="Q149" s="79">
        <f>H149+N149+O149+P149</f>
        <v>64</v>
      </c>
    </row>
    <row r="150" spans="1:17" ht="17.25" customHeight="1">
      <c r="A150" s="41" t="s">
        <v>125</v>
      </c>
      <c r="B150" s="42">
        <v>100</v>
      </c>
      <c r="C150" s="15" t="s">
        <v>181</v>
      </c>
      <c r="D150" s="45">
        <v>1422</v>
      </c>
      <c r="E150" s="45">
        <v>328</v>
      </c>
      <c r="F150" s="23">
        <v>0.23066104078762306</v>
      </c>
      <c r="G150" s="45">
        <v>1094</v>
      </c>
      <c r="H150" s="111">
        <v>7</v>
      </c>
      <c r="I150" s="78">
        <v>8</v>
      </c>
      <c r="J150" s="78"/>
      <c r="K150" s="78">
        <f>SUM(I150:J150)</f>
        <v>8</v>
      </c>
      <c r="L150" s="78">
        <v>0</v>
      </c>
      <c r="M150" s="84">
        <v>0</v>
      </c>
      <c r="N150" s="84">
        <f>SUM(K150:M150)</f>
        <v>8</v>
      </c>
      <c r="O150" s="99"/>
      <c r="P150" s="99">
        <v>0</v>
      </c>
      <c r="Q150" s="79">
        <f>H150+N150+O150+P150</f>
        <v>15</v>
      </c>
    </row>
    <row r="151" spans="1:17" ht="17.25" customHeight="1">
      <c r="A151" s="41" t="s">
        <v>126</v>
      </c>
      <c r="B151" s="42">
        <v>101</v>
      </c>
      <c r="C151" s="15" t="s">
        <v>182</v>
      </c>
      <c r="D151" s="45">
        <v>3033</v>
      </c>
      <c r="E151" s="45">
        <v>1647</v>
      </c>
      <c r="F151" s="23">
        <v>0.543026706231454</v>
      </c>
      <c r="G151" s="45">
        <v>1386</v>
      </c>
      <c r="H151" s="111">
        <v>20</v>
      </c>
      <c r="I151" s="78">
        <v>51</v>
      </c>
      <c r="J151" s="78"/>
      <c r="K151" s="78">
        <f>SUM(I151:J151)</f>
        <v>51</v>
      </c>
      <c r="L151" s="78">
        <v>40</v>
      </c>
      <c r="M151" s="84">
        <v>42</v>
      </c>
      <c r="N151" s="84">
        <f>SUM(K151:M151)</f>
        <v>133</v>
      </c>
      <c r="O151" s="99"/>
      <c r="P151" s="99">
        <v>84</v>
      </c>
      <c r="Q151" s="79">
        <f>H151+N151+O151+P151</f>
        <v>237</v>
      </c>
    </row>
    <row r="152" spans="1:17" ht="17.25" customHeight="1">
      <c r="A152" s="38"/>
      <c r="B152" s="14"/>
      <c r="C152" s="15" t="s">
        <v>13</v>
      </c>
      <c r="D152" s="45">
        <v>5875</v>
      </c>
      <c r="E152" s="45">
        <v>2890</v>
      </c>
      <c r="F152" s="23">
        <v>0.4919148936170213</v>
      </c>
      <c r="G152" s="45">
        <v>2985</v>
      </c>
      <c r="H152" s="111">
        <f>SUM(H149:H151)</f>
        <v>48</v>
      </c>
      <c r="I152" s="111">
        <f>SUM(I149:I151)</f>
        <v>61</v>
      </c>
      <c r="J152" s="111">
        <f>SUM(J149:J151)</f>
        <v>0</v>
      </c>
      <c r="K152" s="78">
        <f>SUM(I152:J152)</f>
        <v>61</v>
      </c>
      <c r="L152" s="111">
        <f>SUM(L149:L151)</f>
        <v>81</v>
      </c>
      <c r="M152" s="116">
        <f>SUM(M149:M151)</f>
        <v>42</v>
      </c>
      <c r="N152" s="84">
        <f>SUM(K152:M152)</f>
        <v>184</v>
      </c>
      <c r="O152" s="99"/>
      <c r="P152" s="99">
        <f>SUM(P149:P151)</f>
        <v>84</v>
      </c>
      <c r="Q152" s="79">
        <f>H152+N152+O152+P152</f>
        <v>316</v>
      </c>
    </row>
    <row r="153" spans="1:16" ht="17.25" customHeight="1">
      <c r="A153" s="18"/>
      <c r="B153" s="71"/>
      <c r="C153" s="72"/>
      <c r="D153" s="47"/>
      <c r="E153" s="47"/>
      <c r="F153" s="73"/>
      <c r="G153" s="47"/>
      <c r="H153" s="117"/>
      <c r="I153" s="85"/>
      <c r="J153" s="85"/>
      <c r="K153" s="85"/>
      <c r="L153" s="85"/>
      <c r="M153" s="85"/>
      <c r="N153" s="85"/>
      <c r="O153" s="85"/>
      <c r="P153" s="85"/>
    </row>
    <row r="154" spans="1:16" ht="17.25" customHeight="1">
      <c r="A154" s="13"/>
      <c r="B154" s="11" t="s">
        <v>148</v>
      </c>
      <c r="C154" s="40"/>
      <c r="D154" s="47"/>
      <c r="E154" s="47"/>
      <c r="F154" s="47"/>
      <c r="G154" s="47"/>
      <c r="H154" s="115"/>
      <c r="I154" s="83"/>
      <c r="J154" s="83"/>
      <c r="K154" s="83"/>
      <c r="L154" s="83"/>
      <c r="M154" s="89"/>
      <c r="N154" s="89"/>
      <c r="O154" s="89"/>
      <c r="P154" s="89"/>
    </row>
    <row r="155" spans="1:17" ht="17.25" customHeight="1">
      <c r="A155" s="41" t="s">
        <v>130</v>
      </c>
      <c r="B155" s="42">
        <v>102</v>
      </c>
      <c r="C155" s="15" t="s">
        <v>219</v>
      </c>
      <c r="D155" s="45">
        <v>3702</v>
      </c>
      <c r="E155" s="45">
        <v>1334</v>
      </c>
      <c r="F155" s="23">
        <v>0.3603457590491626</v>
      </c>
      <c r="G155" s="45">
        <v>2368</v>
      </c>
      <c r="H155" s="111">
        <v>13</v>
      </c>
      <c r="I155" s="78">
        <v>25</v>
      </c>
      <c r="J155" s="78"/>
      <c r="K155" s="78">
        <f>SUM(I155:J155)</f>
        <v>25</v>
      </c>
      <c r="L155" s="78">
        <v>11</v>
      </c>
      <c r="M155" s="84">
        <v>4</v>
      </c>
      <c r="N155" s="84">
        <f>SUM(K155:M155)</f>
        <v>40</v>
      </c>
      <c r="O155" s="103"/>
      <c r="P155" s="103">
        <v>16</v>
      </c>
      <c r="Q155" s="79">
        <f>H155+N155+O155+P155</f>
        <v>69</v>
      </c>
    </row>
    <row r="156" spans="1:17" ht="17.25" customHeight="1">
      <c r="A156" s="41" t="s">
        <v>127</v>
      </c>
      <c r="B156" s="42">
        <v>103</v>
      </c>
      <c r="C156" s="15" t="s">
        <v>215</v>
      </c>
      <c r="D156" s="45">
        <v>1455</v>
      </c>
      <c r="E156" s="45">
        <v>822</v>
      </c>
      <c r="F156" s="23">
        <v>0.5649484536082474</v>
      </c>
      <c r="G156" s="45">
        <v>633</v>
      </c>
      <c r="H156" s="111">
        <v>13</v>
      </c>
      <c r="I156" s="78">
        <v>11</v>
      </c>
      <c r="J156" s="78"/>
      <c r="K156" s="78">
        <f>SUM(I156:J156)</f>
        <v>11</v>
      </c>
      <c r="L156" s="78">
        <v>25</v>
      </c>
      <c r="M156" s="84">
        <v>10</v>
      </c>
      <c r="N156" s="84">
        <f>SUM(K156:M156)</f>
        <v>46</v>
      </c>
      <c r="O156" s="99"/>
      <c r="P156" s="99">
        <v>25</v>
      </c>
      <c r="Q156" s="79">
        <f>H156+N156+O156+P156</f>
        <v>84</v>
      </c>
    </row>
    <row r="157" spans="1:17" ht="17.25" customHeight="1">
      <c r="A157" s="41" t="s">
        <v>128</v>
      </c>
      <c r="B157" s="42">
        <v>104</v>
      </c>
      <c r="C157" s="15" t="s">
        <v>199</v>
      </c>
      <c r="D157" s="45">
        <v>2286</v>
      </c>
      <c r="E157" s="45">
        <v>1390</v>
      </c>
      <c r="F157" s="23">
        <v>0.6080489938757655</v>
      </c>
      <c r="G157" s="45">
        <v>896</v>
      </c>
      <c r="H157" s="111">
        <v>10</v>
      </c>
      <c r="I157" s="78">
        <v>0</v>
      </c>
      <c r="J157" s="78"/>
      <c r="K157" s="78">
        <f>SUM(I157:J157)</f>
        <v>0</v>
      </c>
      <c r="L157" s="78">
        <v>19</v>
      </c>
      <c r="M157" s="84">
        <v>11</v>
      </c>
      <c r="N157" s="84">
        <f>SUM(K157:M157)</f>
        <v>30</v>
      </c>
      <c r="O157" s="99"/>
      <c r="P157" s="99">
        <v>1</v>
      </c>
      <c r="Q157" s="79">
        <f>H157+N157+O157+P157</f>
        <v>41</v>
      </c>
    </row>
    <row r="158" spans="1:17" ht="17.25" customHeight="1">
      <c r="A158" s="38"/>
      <c r="B158" s="42">
        <v>105</v>
      </c>
      <c r="C158" s="15" t="s">
        <v>229</v>
      </c>
      <c r="D158" s="45">
        <v>297</v>
      </c>
      <c r="E158" s="45">
        <v>63</v>
      </c>
      <c r="F158" s="23">
        <v>0.21212121212121213</v>
      </c>
      <c r="G158" s="45">
        <v>234</v>
      </c>
      <c r="H158" s="111">
        <v>5</v>
      </c>
      <c r="I158" s="78">
        <v>32</v>
      </c>
      <c r="J158" s="78"/>
      <c r="K158" s="78">
        <f>SUM(I158:J158)</f>
        <v>32</v>
      </c>
      <c r="L158" s="78">
        <v>21</v>
      </c>
      <c r="M158" s="84">
        <v>4</v>
      </c>
      <c r="N158" s="84">
        <f>SUM(K158:M158)</f>
        <v>57</v>
      </c>
      <c r="O158" s="99"/>
      <c r="P158" s="99">
        <v>6</v>
      </c>
      <c r="Q158" s="79">
        <f>H158+N158+O158+P158</f>
        <v>68</v>
      </c>
    </row>
    <row r="159" spans="1:17" ht="17.25" customHeight="1" thickBot="1">
      <c r="A159" s="38"/>
      <c r="B159" s="32"/>
      <c r="C159" s="33" t="s">
        <v>13</v>
      </c>
      <c r="D159" s="48">
        <v>7740</v>
      </c>
      <c r="E159" s="48">
        <v>3609</v>
      </c>
      <c r="F159" s="24">
        <v>0.4662790697674419</v>
      </c>
      <c r="G159" s="48">
        <v>4131</v>
      </c>
      <c r="H159" s="87">
        <f>SUM(H155:H158)</f>
        <v>41</v>
      </c>
      <c r="I159" s="87">
        <f>SUM(I155:I158)</f>
        <v>68</v>
      </c>
      <c r="J159" s="87">
        <f>SUM(J155:J158)</f>
        <v>0</v>
      </c>
      <c r="K159" s="78">
        <f>SUM(I159:J159)</f>
        <v>68</v>
      </c>
      <c r="L159" s="87">
        <f>SUM(L155:L158)</f>
        <v>76</v>
      </c>
      <c r="M159" s="88">
        <f>SUM(M155:M158)</f>
        <v>29</v>
      </c>
      <c r="N159" s="84">
        <f>SUM(K159:M159)</f>
        <v>173</v>
      </c>
      <c r="O159" s="99"/>
      <c r="P159" s="99">
        <f>SUM(P155:P158)</f>
        <v>48</v>
      </c>
      <c r="Q159" s="79">
        <f>H159+N159+O159+P159</f>
        <v>262</v>
      </c>
    </row>
    <row r="160" spans="1:16" ht="15" customHeight="1">
      <c r="A160" s="18"/>
      <c r="B160" s="12"/>
      <c r="C160" s="17"/>
      <c r="D160" s="46"/>
      <c r="E160" s="46"/>
      <c r="F160" s="46"/>
      <c r="G160" s="46"/>
      <c r="H160" s="83"/>
      <c r="I160" s="83"/>
      <c r="J160" s="83"/>
      <c r="K160" s="83"/>
      <c r="L160" s="83"/>
      <c r="M160" s="89"/>
      <c r="N160" s="89"/>
      <c r="O160" s="89"/>
      <c r="P160" s="89"/>
    </row>
    <row r="161" spans="1:17" ht="17.25" customHeight="1">
      <c r="A161" s="18"/>
      <c r="B161" s="16" t="s">
        <v>131</v>
      </c>
      <c r="C161" s="17"/>
      <c r="D161" s="46"/>
      <c r="E161" s="46"/>
      <c r="F161" s="46"/>
      <c r="G161" s="46"/>
      <c r="H161" s="83"/>
      <c r="I161" s="83"/>
      <c r="J161" s="83"/>
      <c r="K161" s="83"/>
      <c r="L161" s="238"/>
      <c r="M161" s="238"/>
      <c r="N161" s="100"/>
      <c r="O161" s="100"/>
      <c r="P161" s="100"/>
      <c r="Q161" s="86"/>
    </row>
    <row r="162" spans="1:17" ht="17.25" customHeight="1">
      <c r="A162" s="18"/>
      <c r="B162" s="42">
        <v>106</v>
      </c>
      <c r="C162" s="15" t="s">
        <v>230</v>
      </c>
      <c r="D162" s="45">
        <v>252</v>
      </c>
      <c r="E162" s="45">
        <v>193</v>
      </c>
      <c r="F162" s="23">
        <v>0.7658730158730159</v>
      </c>
      <c r="G162" s="45">
        <v>59</v>
      </c>
      <c r="H162" s="111">
        <v>0</v>
      </c>
      <c r="I162" s="78">
        <v>0</v>
      </c>
      <c r="J162" s="78"/>
      <c r="K162" s="78">
        <f>SUM(I162:J162)</f>
        <v>0</v>
      </c>
      <c r="L162" s="78">
        <v>3</v>
      </c>
      <c r="M162" s="84">
        <v>0</v>
      </c>
      <c r="N162" s="118">
        <f>SUM(K162:M162)</f>
        <v>3</v>
      </c>
      <c r="O162" s="101"/>
      <c r="P162" s="101">
        <v>0</v>
      </c>
      <c r="Q162" s="79">
        <f>H162+N162+O162+P162</f>
        <v>3</v>
      </c>
    </row>
    <row r="163" spans="1:17" s="35" customFormat="1" ht="17.25" customHeight="1">
      <c r="A163" s="61"/>
      <c r="B163" s="58">
        <v>107</v>
      </c>
      <c r="C163" s="59" t="s">
        <v>248</v>
      </c>
      <c r="D163" s="45">
        <v>39</v>
      </c>
      <c r="E163" s="45">
        <v>10</v>
      </c>
      <c r="F163" s="60">
        <v>0.2564102564102564</v>
      </c>
      <c r="G163" s="49">
        <v>29</v>
      </c>
      <c r="H163" s="111">
        <v>0</v>
      </c>
      <c r="I163" s="78">
        <v>7</v>
      </c>
      <c r="J163" s="78"/>
      <c r="K163" s="78">
        <f aca="true" t="shared" si="33" ref="K163:K169">SUM(I163:J163)</f>
        <v>7</v>
      </c>
      <c r="L163" s="78">
        <v>11</v>
      </c>
      <c r="M163" s="84">
        <v>0</v>
      </c>
      <c r="N163" s="118">
        <f aca="true" t="shared" si="34" ref="N163:N169">SUM(K163:M163)</f>
        <v>18</v>
      </c>
      <c r="O163" s="101"/>
      <c r="P163" s="101">
        <v>0</v>
      </c>
      <c r="Q163" s="79">
        <f aca="true" t="shared" si="35" ref="Q163:Q169">H163+N163+O163+P163</f>
        <v>18</v>
      </c>
    </row>
    <row r="164" spans="1:17" ht="17.25" customHeight="1">
      <c r="A164" s="18"/>
      <c r="B164" s="42">
        <v>108</v>
      </c>
      <c r="C164" s="43" t="s">
        <v>233</v>
      </c>
      <c r="D164" s="45">
        <v>20</v>
      </c>
      <c r="E164" s="45">
        <v>17</v>
      </c>
      <c r="F164" s="23">
        <v>0.85</v>
      </c>
      <c r="G164" s="45">
        <v>3</v>
      </c>
      <c r="H164" s="111">
        <v>0</v>
      </c>
      <c r="I164" s="78">
        <v>0</v>
      </c>
      <c r="J164" s="78"/>
      <c r="K164" s="78">
        <f t="shared" si="33"/>
        <v>0</v>
      </c>
      <c r="L164" s="78">
        <v>38</v>
      </c>
      <c r="M164" s="84">
        <v>0</v>
      </c>
      <c r="N164" s="118">
        <f t="shared" si="34"/>
        <v>38</v>
      </c>
      <c r="O164" s="101"/>
      <c r="P164" s="101">
        <v>0</v>
      </c>
      <c r="Q164" s="79">
        <f t="shared" si="35"/>
        <v>38</v>
      </c>
    </row>
    <row r="165" spans="1:17" ht="17.25" customHeight="1">
      <c r="A165" s="41" t="s">
        <v>115</v>
      </c>
      <c r="B165" s="42">
        <v>109</v>
      </c>
      <c r="C165" s="15" t="s">
        <v>186</v>
      </c>
      <c r="D165" s="45">
        <v>67</v>
      </c>
      <c r="E165" s="45">
        <v>0</v>
      </c>
      <c r="F165" s="23">
        <v>0</v>
      </c>
      <c r="G165" s="45">
        <v>67</v>
      </c>
      <c r="H165" s="111">
        <v>13</v>
      </c>
      <c r="I165" s="78">
        <v>11</v>
      </c>
      <c r="J165" s="78"/>
      <c r="K165" s="78">
        <f t="shared" si="33"/>
        <v>11</v>
      </c>
      <c r="L165" s="78">
        <v>50</v>
      </c>
      <c r="M165" s="84">
        <v>0</v>
      </c>
      <c r="N165" s="118">
        <f t="shared" si="34"/>
        <v>61</v>
      </c>
      <c r="O165" s="101"/>
      <c r="P165" s="101">
        <v>0</v>
      </c>
      <c r="Q165" s="79">
        <f t="shared" si="35"/>
        <v>74</v>
      </c>
    </row>
    <row r="166" spans="1:17" s="35" customFormat="1" ht="17.25" customHeight="1">
      <c r="A166" s="61"/>
      <c r="B166" s="58">
        <v>110</v>
      </c>
      <c r="C166" s="59" t="s">
        <v>249</v>
      </c>
      <c r="D166" s="45">
        <v>0</v>
      </c>
      <c r="E166" s="45">
        <v>0</v>
      </c>
      <c r="F166" s="60">
        <v>0</v>
      </c>
      <c r="G166" s="49">
        <v>0</v>
      </c>
      <c r="H166" s="111">
        <v>0</v>
      </c>
      <c r="I166" s="78">
        <v>0</v>
      </c>
      <c r="J166" s="78"/>
      <c r="K166" s="78">
        <f t="shared" si="33"/>
        <v>0</v>
      </c>
      <c r="L166" s="78">
        <v>0</v>
      </c>
      <c r="M166" s="84">
        <v>0</v>
      </c>
      <c r="N166" s="118">
        <f t="shared" si="34"/>
        <v>0</v>
      </c>
      <c r="O166" s="101"/>
      <c r="P166" s="101">
        <v>0</v>
      </c>
      <c r="Q166" s="79">
        <f t="shared" si="35"/>
        <v>0</v>
      </c>
    </row>
    <row r="167" spans="1:17" s="35" customFormat="1" ht="17.25" customHeight="1">
      <c r="A167" s="61"/>
      <c r="B167" s="58">
        <v>111</v>
      </c>
      <c r="C167" s="59" t="s">
        <v>250</v>
      </c>
      <c r="D167" s="45">
        <v>0</v>
      </c>
      <c r="E167" s="45">
        <v>0</v>
      </c>
      <c r="F167" s="60">
        <v>0</v>
      </c>
      <c r="G167" s="49">
        <v>0</v>
      </c>
      <c r="H167" s="111">
        <v>0</v>
      </c>
      <c r="I167" s="78">
        <v>0</v>
      </c>
      <c r="J167" s="78"/>
      <c r="K167" s="78">
        <f t="shared" si="33"/>
        <v>0</v>
      </c>
      <c r="L167" s="78">
        <v>62</v>
      </c>
      <c r="M167" s="84">
        <v>0</v>
      </c>
      <c r="N167" s="118">
        <f t="shared" si="34"/>
        <v>62</v>
      </c>
      <c r="O167" s="101"/>
      <c r="P167" s="101">
        <v>0</v>
      </c>
      <c r="Q167" s="79">
        <f t="shared" si="35"/>
        <v>62</v>
      </c>
    </row>
    <row r="168" spans="1:17" ht="17.25" customHeight="1">
      <c r="A168" s="18"/>
      <c r="B168" s="42">
        <v>112</v>
      </c>
      <c r="C168" s="15" t="s">
        <v>231</v>
      </c>
      <c r="D168" s="45">
        <v>896</v>
      </c>
      <c r="E168" s="45">
        <v>257</v>
      </c>
      <c r="F168" s="23">
        <v>0.28683035714285715</v>
      </c>
      <c r="G168" s="45">
        <v>639</v>
      </c>
      <c r="H168" s="111">
        <v>20</v>
      </c>
      <c r="I168" s="78">
        <v>16</v>
      </c>
      <c r="J168" s="78"/>
      <c r="K168" s="78">
        <f t="shared" si="33"/>
        <v>16</v>
      </c>
      <c r="L168" s="78">
        <v>47</v>
      </c>
      <c r="M168" s="84">
        <v>0</v>
      </c>
      <c r="N168" s="118">
        <f t="shared" si="34"/>
        <v>63</v>
      </c>
      <c r="O168" s="101"/>
      <c r="P168" s="101">
        <v>23</v>
      </c>
      <c r="Q168" s="79">
        <f t="shared" si="35"/>
        <v>106</v>
      </c>
    </row>
    <row r="169" spans="1:17" ht="17.25" customHeight="1">
      <c r="A169" s="18"/>
      <c r="B169" s="14"/>
      <c r="C169" s="15" t="s">
        <v>23</v>
      </c>
      <c r="D169" s="45">
        <v>1274</v>
      </c>
      <c r="E169" s="45">
        <v>477</v>
      </c>
      <c r="F169" s="23">
        <v>0.37441130298273156</v>
      </c>
      <c r="G169" s="45">
        <v>797</v>
      </c>
      <c r="H169" s="111">
        <f>SUM(H162:H168)</f>
        <v>33</v>
      </c>
      <c r="I169" s="111">
        <f>SUM(I162:I168)</f>
        <v>34</v>
      </c>
      <c r="J169" s="111">
        <f>SUM(J162:J168)</f>
        <v>0</v>
      </c>
      <c r="K169" s="78">
        <f t="shared" si="33"/>
        <v>34</v>
      </c>
      <c r="L169" s="111">
        <f>SUM(L162:L168)</f>
        <v>211</v>
      </c>
      <c r="M169" s="111">
        <f>SUM(M162:M168)</f>
        <v>0</v>
      </c>
      <c r="N169" s="118">
        <f t="shared" si="34"/>
        <v>245</v>
      </c>
      <c r="O169" s="101"/>
      <c r="P169" s="101">
        <f>SUM(P162:P168)</f>
        <v>23</v>
      </c>
      <c r="Q169" s="79">
        <f t="shared" si="35"/>
        <v>301</v>
      </c>
    </row>
    <row r="170" spans="1:16" ht="15" customHeight="1">
      <c r="A170" s="18"/>
      <c r="B170" s="16"/>
      <c r="C170" s="17"/>
      <c r="D170" s="46"/>
      <c r="E170" s="46"/>
      <c r="F170" s="46"/>
      <c r="G170" s="46"/>
      <c r="H170" s="83"/>
      <c r="I170" s="83"/>
      <c r="J170" s="83"/>
      <c r="K170" s="83"/>
      <c r="L170" s="83"/>
      <c r="M170" s="89"/>
      <c r="N170" s="89"/>
      <c r="O170" s="89"/>
      <c r="P170" s="89"/>
    </row>
    <row r="171" spans="1:16" ht="17.25" customHeight="1">
      <c r="A171" s="18"/>
      <c r="B171" s="12" t="s">
        <v>132</v>
      </c>
      <c r="C171" s="17"/>
      <c r="D171" s="46"/>
      <c r="E171" s="46"/>
      <c r="F171" s="46"/>
      <c r="G171" s="46"/>
      <c r="H171" s="83"/>
      <c r="I171" s="83"/>
      <c r="J171" s="83"/>
      <c r="K171" s="83"/>
      <c r="L171" s="83"/>
      <c r="M171" s="89"/>
      <c r="N171" s="89"/>
      <c r="O171" s="89"/>
      <c r="P171" s="89"/>
    </row>
    <row r="172" spans="1:17" ht="17.25" customHeight="1">
      <c r="A172" s="18"/>
      <c r="B172" s="42">
        <v>113</v>
      </c>
      <c r="C172" s="15" t="s">
        <v>183</v>
      </c>
      <c r="D172" s="45">
        <v>1976</v>
      </c>
      <c r="E172" s="45">
        <v>1771</v>
      </c>
      <c r="F172" s="23">
        <v>0.896255060728745</v>
      </c>
      <c r="G172" s="45">
        <v>205</v>
      </c>
      <c r="H172" s="111">
        <v>25</v>
      </c>
      <c r="I172" s="78">
        <v>13</v>
      </c>
      <c r="J172" s="78"/>
      <c r="K172" s="78">
        <f>SUM(I172:J172)</f>
        <v>13</v>
      </c>
      <c r="L172" s="78">
        <v>30</v>
      </c>
      <c r="M172" s="84">
        <v>7</v>
      </c>
      <c r="N172" s="84">
        <f>SUM(K172:M172)</f>
        <v>50</v>
      </c>
      <c r="O172" s="84"/>
      <c r="P172" s="84">
        <v>1</v>
      </c>
      <c r="Q172" s="69">
        <f>H172+N172+O172+P172</f>
        <v>76</v>
      </c>
    </row>
    <row r="173" spans="1:17" ht="17.25" customHeight="1">
      <c r="A173" s="18"/>
      <c r="B173" s="42">
        <v>114</v>
      </c>
      <c r="C173" s="15" t="s">
        <v>184</v>
      </c>
      <c r="D173" s="45">
        <v>2421</v>
      </c>
      <c r="E173" s="45">
        <v>1857</v>
      </c>
      <c r="F173" s="23">
        <v>0.7670384138785625</v>
      </c>
      <c r="G173" s="45">
        <v>564</v>
      </c>
      <c r="H173" s="111">
        <v>20</v>
      </c>
      <c r="I173" s="78">
        <v>0</v>
      </c>
      <c r="J173" s="78">
        <v>62</v>
      </c>
      <c r="K173" s="78">
        <f aca="true" t="shared" si="36" ref="K173:K181">SUM(I173:J173)</f>
        <v>62</v>
      </c>
      <c r="L173" s="78">
        <v>36</v>
      </c>
      <c r="M173" s="84">
        <v>34</v>
      </c>
      <c r="N173" s="84">
        <f aca="true" t="shared" si="37" ref="N173:N181">SUM(K173:M173)</f>
        <v>132</v>
      </c>
      <c r="O173" s="84"/>
      <c r="P173" s="84">
        <v>55</v>
      </c>
      <c r="Q173" s="69">
        <f aca="true" t="shared" si="38" ref="Q173:Q181">H173+N173+O173+P173</f>
        <v>207</v>
      </c>
    </row>
    <row r="174" spans="1:17" ht="17.25" customHeight="1">
      <c r="A174" s="18"/>
      <c r="B174" s="42">
        <v>115</v>
      </c>
      <c r="C174" s="15" t="s">
        <v>200</v>
      </c>
      <c r="D174" s="45">
        <v>25</v>
      </c>
      <c r="E174" s="45">
        <v>10</v>
      </c>
      <c r="F174" s="23">
        <v>0.4</v>
      </c>
      <c r="G174" s="45">
        <v>15</v>
      </c>
      <c r="H174" s="111">
        <v>13</v>
      </c>
      <c r="I174" s="78">
        <v>0</v>
      </c>
      <c r="J174" s="78"/>
      <c r="K174" s="78">
        <f t="shared" si="36"/>
        <v>0</v>
      </c>
      <c r="L174" s="78">
        <v>27</v>
      </c>
      <c r="M174" s="84">
        <v>5</v>
      </c>
      <c r="N174" s="84">
        <f t="shared" si="37"/>
        <v>32</v>
      </c>
      <c r="O174" s="84"/>
      <c r="P174" s="84">
        <v>0</v>
      </c>
      <c r="Q174" s="69">
        <f t="shared" si="38"/>
        <v>45</v>
      </c>
    </row>
    <row r="175" spans="1:17" ht="17.25" customHeight="1">
      <c r="A175" s="18"/>
      <c r="B175" s="42">
        <v>116</v>
      </c>
      <c r="C175" s="15" t="s">
        <v>169</v>
      </c>
      <c r="D175" s="45">
        <v>46</v>
      </c>
      <c r="E175" s="45">
        <v>19</v>
      </c>
      <c r="F175" s="23">
        <v>0.41304347826086957</v>
      </c>
      <c r="G175" s="45">
        <v>27</v>
      </c>
      <c r="H175" s="111">
        <v>18</v>
      </c>
      <c r="I175" s="78">
        <v>7</v>
      </c>
      <c r="J175" s="78"/>
      <c r="K175" s="78">
        <f t="shared" si="36"/>
        <v>7</v>
      </c>
      <c r="L175" s="78">
        <v>16</v>
      </c>
      <c r="M175" s="84">
        <v>0</v>
      </c>
      <c r="N175" s="84">
        <f t="shared" si="37"/>
        <v>23</v>
      </c>
      <c r="O175" s="84"/>
      <c r="P175" s="84">
        <v>0</v>
      </c>
      <c r="Q175" s="69">
        <f t="shared" si="38"/>
        <v>41</v>
      </c>
    </row>
    <row r="176" spans="1:17" ht="17.25" customHeight="1">
      <c r="A176" s="18"/>
      <c r="B176" s="42">
        <v>117</v>
      </c>
      <c r="C176" s="15" t="s">
        <v>133</v>
      </c>
      <c r="D176" s="45">
        <v>70</v>
      </c>
      <c r="E176" s="45">
        <v>35</v>
      </c>
      <c r="F176" s="23">
        <v>0.5</v>
      </c>
      <c r="G176" s="45">
        <v>35</v>
      </c>
      <c r="H176" s="111">
        <v>10</v>
      </c>
      <c r="I176" s="78">
        <v>0</v>
      </c>
      <c r="J176" s="78"/>
      <c r="K176" s="78">
        <f t="shared" si="36"/>
        <v>0</v>
      </c>
      <c r="L176" s="78">
        <v>16</v>
      </c>
      <c r="M176" s="84">
        <v>0</v>
      </c>
      <c r="N176" s="84">
        <f t="shared" si="37"/>
        <v>16</v>
      </c>
      <c r="O176" s="84"/>
      <c r="P176" s="84">
        <v>0</v>
      </c>
      <c r="Q176" s="69">
        <f t="shared" si="38"/>
        <v>26</v>
      </c>
    </row>
    <row r="177" spans="1:17" ht="17.25" customHeight="1">
      <c r="A177" s="18"/>
      <c r="B177" s="42">
        <v>118</v>
      </c>
      <c r="C177" s="15" t="s">
        <v>206</v>
      </c>
      <c r="D177" s="45">
        <v>300</v>
      </c>
      <c r="E177" s="45">
        <v>37</v>
      </c>
      <c r="F177" s="23">
        <v>0.12333333333333334</v>
      </c>
      <c r="G177" s="45">
        <v>263</v>
      </c>
      <c r="H177" s="111">
        <v>3</v>
      </c>
      <c r="I177" s="78">
        <v>0</v>
      </c>
      <c r="J177" s="78"/>
      <c r="K177" s="78">
        <f t="shared" si="36"/>
        <v>0</v>
      </c>
      <c r="L177" s="78">
        <v>42</v>
      </c>
      <c r="M177" s="84">
        <v>10</v>
      </c>
      <c r="N177" s="84">
        <f t="shared" si="37"/>
        <v>52</v>
      </c>
      <c r="O177" s="84"/>
      <c r="P177" s="84">
        <v>6</v>
      </c>
      <c r="Q177" s="69">
        <f t="shared" si="38"/>
        <v>61</v>
      </c>
    </row>
    <row r="178" spans="1:17" ht="17.25" customHeight="1">
      <c r="A178" s="18"/>
      <c r="B178" s="42">
        <v>119</v>
      </c>
      <c r="C178" s="15" t="s">
        <v>201</v>
      </c>
      <c r="D178" s="45">
        <v>989</v>
      </c>
      <c r="E178" s="45">
        <v>903</v>
      </c>
      <c r="F178" s="23">
        <v>0.9130434782608695</v>
      </c>
      <c r="G178" s="45">
        <v>86</v>
      </c>
      <c r="H178" s="111">
        <v>6</v>
      </c>
      <c r="I178" s="78">
        <v>14</v>
      </c>
      <c r="J178" s="78"/>
      <c r="K178" s="78">
        <f t="shared" si="36"/>
        <v>14</v>
      </c>
      <c r="L178" s="78">
        <v>25</v>
      </c>
      <c r="M178" s="84">
        <v>40</v>
      </c>
      <c r="N178" s="84">
        <f t="shared" si="37"/>
        <v>79</v>
      </c>
      <c r="O178" s="84"/>
      <c r="P178" s="84">
        <v>0</v>
      </c>
      <c r="Q178" s="69">
        <f t="shared" si="38"/>
        <v>85</v>
      </c>
    </row>
    <row r="179" spans="1:17" ht="17.25" customHeight="1">
      <c r="A179" s="18"/>
      <c r="B179" s="14"/>
      <c r="C179" s="15" t="s">
        <v>23</v>
      </c>
      <c r="D179" s="45">
        <v>5827</v>
      </c>
      <c r="E179" s="45">
        <v>4632</v>
      </c>
      <c r="F179" s="23">
        <v>0.7949201990732796</v>
      </c>
      <c r="G179" s="45">
        <v>1195</v>
      </c>
      <c r="H179" s="111">
        <f>SUM(H172:H178)</f>
        <v>95</v>
      </c>
      <c r="I179" s="111">
        <f>SUM(I172:I178)</f>
        <v>34</v>
      </c>
      <c r="J179" s="111">
        <f>SUM(J172:J178)</f>
        <v>62</v>
      </c>
      <c r="K179" s="78">
        <f t="shared" si="36"/>
        <v>96</v>
      </c>
      <c r="L179" s="111">
        <f>SUM(L172:L178)</f>
        <v>192</v>
      </c>
      <c r="M179" s="116">
        <f>SUM(M172:M178)</f>
        <v>96</v>
      </c>
      <c r="N179" s="84">
        <f t="shared" si="37"/>
        <v>384</v>
      </c>
      <c r="O179" s="84"/>
      <c r="P179" s="84">
        <f>SUM(P172:P178)</f>
        <v>62</v>
      </c>
      <c r="Q179" s="69">
        <f t="shared" si="38"/>
        <v>541</v>
      </c>
    </row>
    <row r="180" spans="1:17" ht="17.25" customHeight="1">
      <c r="A180" s="18"/>
      <c r="B180" s="14"/>
      <c r="C180" s="15" t="s">
        <v>134</v>
      </c>
      <c r="D180" s="45">
        <v>36347</v>
      </c>
      <c r="E180" s="45">
        <v>21960</v>
      </c>
      <c r="F180" s="23">
        <v>0.6041764107078988</v>
      </c>
      <c r="G180" s="45">
        <v>14387</v>
      </c>
      <c r="H180" s="111">
        <f>H135+H146+H152+H159+H169+H179</f>
        <v>535</v>
      </c>
      <c r="I180" s="111">
        <f>I135+I146+I152+I159+I169+I179</f>
        <v>374</v>
      </c>
      <c r="J180" s="111">
        <f>J135+J146+J152+J159+J169+J179</f>
        <v>139</v>
      </c>
      <c r="K180" s="78">
        <f t="shared" si="36"/>
        <v>513</v>
      </c>
      <c r="L180" s="111">
        <f>L135+L146+L152+L159+L169+L179</f>
        <v>999</v>
      </c>
      <c r="M180" s="116">
        <f>M135+M146+M152+M159+M169+M179</f>
        <v>436</v>
      </c>
      <c r="N180" s="84">
        <f t="shared" si="37"/>
        <v>1948</v>
      </c>
      <c r="O180" s="84"/>
      <c r="P180" s="84">
        <f>P135+P146+P152+P159+P169+P179</f>
        <v>413</v>
      </c>
      <c r="Q180" s="69">
        <f t="shared" si="38"/>
        <v>2896</v>
      </c>
    </row>
    <row r="181" spans="1:19" s="22" customFormat="1" ht="17.25" customHeight="1" thickBot="1">
      <c r="A181" s="19"/>
      <c r="B181" s="20"/>
      <c r="C181" s="21" t="s">
        <v>135</v>
      </c>
      <c r="D181" s="50">
        <v>103489</v>
      </c>
      <c r="E181" s="50">
        <v>71048</v>
      </c>
      <c r="F181" s="24">
        <v>0.6865270705099092</v>
      </c>
      <c r="G181" s="48">
        <v>32441</v>
      </c>
      <c r="H181" s="87">
        <f>H87+H128+H180</f>
        <v>1520</v>
      </c>
      <c r="I181" s="87">
        <f>I87+I128+I180</f>
        <v>924</v>
      </c>
      <c r="J181" s="87">
        <f>J87+J128+J180</f>
        <v>312</v>
      </c>
      <c r="K181" s="78">
        <f t="shared" si="36"/>
        <v>1236</v>
      </c>
      <c r="L181" s="87">
        <f>L87+L128+L180</f>
        <v>3669</v>
      </c>
      <c r="M181" s="88">
        <f>M87+M128+M180</f>
        <v>1258</v>
      </c>
      <c r="N181" s="84">
        <f t="shared" si="37"/>
        <v>6163</v>
      </c>
      <c r="O181" s="84"/>
      <c r="P181" s="84">
        <f>P87+P128+P180</f>
        <v>883</v>
      </c>
      <c r="Q181" s="69">
        <f t="shared" si="38"/>
        <v>8566</v>
      </c>
      <c r="S181" s="22">
        <v>1520</v>
      </c>
    </row>
    <row r="182" spans="1:19" s="22" customFormat="1" ht="25.5" customHeight="1">
      <c r="A182" s="5"/>
      <c r="B182" s="31"/>
      <c r="C182" s="25"/>
      <c r="D182" s="46"/>
      <c r="E182" s="46"/>
      <c r="F182" s="46"/>
      <c r="G182" s="46"/>
      <c r="H182" s="85"/>
      <c r="I182" s="239"/>
      <c r="J182" s="239"/>
      <c r="K182" s="85"/>
      <c r="L182" s="85"/>
      <c r="M182" s="89"/>
      <c r="N182" s="89"/>
      <c r="O182" s="89"/>
      <c r="P182" s="89"/>
      <c r="Q182" s="90"/>
      <c r="S182" s="22">
        <v>6163</v>
      </c>
    </row>
    <row r="183" spans="1:17" s="22" customFormat="1" ht="123" customHeight="1" thickBot="1">
      <c r="A183" s="5"/>
      <c r="B183" s="34"/>
      <c r="C183" s="25"/>
      <c r="D183" s="46"/>
      <c r="E183" s="46"/>
      <c r="F183" s="46"/>
      <c r="G183" s="46"/>
      <c r="H183" s="85"/>
      <c r="I183" s="85"/>
      <c r="J183" s="85"/>
      <c r="K183" s="85"/>
      <c r="L183" s="85"/>
      <c r="M183" s="89"/>
      <c r="N183" s="89"/>
      <c r="O183" s="89"/>
      <c r="P183" s="89"/>
      <c r="Q183" s="30"/>
    </row>
    <row r="184" spans="3:17" ht="17.25" customHeight="1">
      <c r="C184" s="36"/>
      <c r="M184" s="102"/>
      <c r="N184" s="102"/>
      <c r="O184" s="102"/>
      <c r="P184" s="102"/>
      <c r="Q184" s="75"/>
    </row>
    <row r="185" spans="3:17" ht="17.25" customHeight="1">
      <c r="C185" s="25"/>
      <c r="D185" s="26"/>
      <c r="E185" s="26"/>
      <c r="F185" s="26"/>
      <c r="G185" s="26"/>
      <c r="H185" s="63"/>
      <c r="I185" s="63"/>
      <c r="J185" s="63"/>
      <c r="K185" s="63"/>
      <c r="L185" s="63"/>
      <c r="M185" s="102"/>
      <c r="N185" s="102"/>
      <c r="O185" s="102"/>
      <c r="P185" s="102"/>
      <c r="Q185" s="75"/>
    </row>
    <row r="186" ht="17.25" customHeight="1">
      <c r="Q186" s="75"/>
    </row>
    <row r="187" ht="17.25" customHeight="1">
      <c r="Q187" s="75"/>
    </row>
    <row r="188" ht="17.25" customHeight="1">
      <c r="Q188" s="75"/>
    </row>
    <row r="189" ht="17.25" customHeight="1">
      <c r="Q189" s="75"/>
    </row>
    <row r="190" ht="17.25" customHeight="1">
      <c r="Q190" s="75"/>
    </row>
    <row r="191" ht="17.25" customHeight="1">
      <c r="Q191" s="75"/>
    </row>
    <row r="192" ht="17.25" customHeight="1">
      <c r="Q192" s="75"/>
    </row>
    <row r="193" ht="17.25" customHeight="1">
      <c r="Q193" s="75"/>
    </row>
    <row r="194" ht="17.25" customHeight="1">
      <c r="Q194" s="75"/>
    </row>
    <row r="195" ht="17.25" customHeight="1">
      <c r="Q195" s="75"/>
    </row>
    <row r="196" ht="17.25" customHeight="1">
      <c r="Q196" s="75"/>
    </row>
    <row r="197" ht="17.25" customHeight="1">
      <c r="Q197" s="75"/>
    </row>
    <row r="198" ht="17.25" customHeight="1">
      <c r="Q198" s="75"/>
    </row>
    <row r="199" ht="17.25" customHeight="1">
      <c r="Q199" s="75"/>
    </row>
    <row r="200" ht="17.25" customHeight="1">
      <c r="Q200" s="75"/>
    </row>
    <row r="201" ht="17.25" customHeight="1">
      <c r="Q201" s="75"/>
    </row>
    <row r="202" ht="17.25" customHeight="1">
      <c r="Q202" s="75"/>
    </row>
    <row r="203" ht="17.25" customHeight="1">
      <c r="Q203" s="75"/>
    </row>
    <row r="204" ht="17.25" customHeight="1">
      <c r="Q204" s="75"/>
    </row>
    <row r="205" ht="17.25" customHeight="1">
      <c r="Q205" s="75"/>
    </row>
    <row r="206" ht="17.25" customHeight="1">
      <c r="Q206" s="75"/>
    </row>
    <row r="207" ht="17.25" customHeight="1">
      <c r="Q207" s="75"/>
    </row>
    <row r="208" ht="17.25" customHeight="1">
      <c r="Q208" s="75"/>
    </row>
    <row r="209" ht="17.25" customHeight="1">
      <c r="Q209" s="75"/>
    </row>
    <row r="210" ht="17.25" customHeight="1">
      <c r="Q210" s="75"/>
    </row>
    <row r="211" ht="17.25" customHeight="1">
      <c r="Q211" s="75"/>
    </row>
    <row r="212" ht="17.25" customHeight="1">
      <c r="Q212" s="75"/>
    </row>
    <row r="213" ht="17.25" customHeight="1">
      <c r="Q213" s="75"/>
    </row>
    <row r="214" ht="17.25" customHeight="1">
      <c r="Q214" s="75"/>
    </row>
    <row r="215" ht="17.25" customHeight="1">
      <c r="Q215" s="75"/>
    </row>
    <row r="216" ht="17.25" customHeight="1">
      <c r="Q216" s="75"/>
    </row>
    <row r="217" ht="17.25" customHeight="1">
      <c r="Q217" s="75"/>
    </row>
    <row r="218" ht="17.25" customHeight="1">
      <c r="Q218" s="75"/>
    </row>
    <row r="219" ht="17.25" customHeight="1">
      <c r="Q219" s="75"/>
    </row>
    <row r="220" ht="17.25" customHeight="1">
      <c r="Q220" s="75"/>
    </row>
    <row r="221" ht="17.25" customHeight="1">
      <c r="Q221" s="75"/>
    </row>
    <row r="222" ht="17.25" customHeight="1">
      <c r="Q222" s="75"/>
    </row>
    <row r="223" ht="17.25" customHeight="1">
      <c r="Q223" s="75"/>
    </row>
    <row r="224" ht="17.25" customHeight="1">
      <c r="Q224" s="75"/>
    </row>
    <row r="225" ht="17.25" customHeight="1">
      <c r="Q225" s="75"/>
    </row>
    <row r="226" ht="17.25" customHeight="1">
      <c r="Q226" s="75"/>
    </row>
    <row r="227" ht="17.25" customHeight="1">
      <c r="Q227" s="75"/>
    </row>
    <row r="228" ht="17.25" customHeight="1">
      <c r="Q228" s="75"/>
    </row>
    <row r="229" ht="17.25" customHeight="1">
      <c r="Q229" s="75"/>
    </row>
    <row r="230" ht="17.25" customHeight="1">
      <c r="Q230" s="75"/>
    </row>
    <row r="231" ht="17.25" customHeight="1">
      <c r="Q231" s="75"/>
    </row>
    <row r="232" ht="17.25" customHeight="1">
      <c r="Q232" s="75"/>
    </row>
    <row r="233" ht="17.25" customHeight="1">
      <c r="Q233" s="75"/>
    </row>
    <row r="234" ht="17.25" customHeight="1">
      <c r="Q234" s="75"/>
    </row>
    <row r="235" ht="17.25" customHeight="1">
      <c r="Q235" s="75"/>
    </row>
    <row r="236" ht="17.25" customHeight="1">
      <c r="Q236" s="75"/>
    </row>
    <row r="237" ht="17.25" customHeight="1">
      <c r="Q237" s="75"/>
    </row>
    <row r="238" ht="17.25" customHeight="1">
      <c r="Q238" s="75"/>
    </row>
    <row r="239" ht="17.25" customHeight="1">
      <c r="Q239" s="75"/>
    </row>
    <row r="240" ht="17.25" customHeight="1">
      <c r="Q240" s="75"/>
    </row>
    <row r="241" ht="17.25" customHeight="1">
      <c r="Q241" s="75"/>
    </row>
    <row r="242" ht="17.25" customHeight="1">
      <c r="Q242" s="75"/>
    </row>
    <row r="243" ht="17.25" customHeight="1">
      <c r="Q243" s="75"/>
    </row>
    <row r="244" ht="17.25" customHeight="1">
      <c r="Q244" s="75"/>
    </row>
    <row r="245" ht="17.25" customHeight="1">
      <c r="Q245" s="75"/>
    </row>
    <row r="246" ht="17.25" customHeight="1">
      <c r="Q246" s="75"/>
    </row>
    <row r="247" ht="17.25" customHeight="1">
      <c r="Q247" s="75"/>
    </row>
    <row r="248" ht="17.25" customHeight="1">
      <c r="Q248" s="75"/>
    </row>
    <row r="249" ht="17.25" customHeight="1">
      <c r="Q249" s="75"/>
    </row>
    <row r="250" ht="17.25" customHeight="1">
      <c r="Q250" s="75"/>
    </row>
    <row r="251" ht="17.25" customHeight="1">
      <c r="Q251" s="75"/>
    </row>
    <row r="252" ht="17.25" customHeight="1">
      <c r="Q252" s="75"/>
    </row>
    <row r="253" ht="17.25" customHeight="1">
      <c r="Q253" s="75"/>
    </row>
    <row r="254" ht="17.25" customHeight="1">
      <c r="Q254" s="75"/>
    </row>
    <row r="255" ht="17.25" customHeight="1">
      <c r="Q255" s="75"/>
    </row>
    <row r="256" ht="17.25" customHeight="1">
      <c r="Q256" s="75"/>
    </row>
    <row r="257" ht="17.25" customHeight="1">
      <c r="Q257" s="75"/>
    </row>
    <row r="258" ht="17.25" customHeight="1">
      <c r="Q258" s="75"/>
    </row>
    <row r="259" ht="17.25" customHeight="1">
      <c r="Q259" s="75"/>
    </row>
    <row r="260" ht="17.25" customHeight="1">
      <c r="Q260" s="75"/>
    </row>
    <row r="261" ht="17.25" customHeight="1">
      <c r="Q261" s="75"/>
    </row>
    <row r="262" ht="17.25" customHeight="1">
      <c r="Q262" s="75"/>
    </row>
    <row r="263" ht="17.25" customHeight="1">
      <c r="Q263" s="75"/>
    </row>
    <row r="264" ht="17.25" customHeight="1">
      <c r="Q264" s="75"/>
    </row>
    <row r="265" ht="17.25" customHeight="1">
      <c r="Q265" s="75"/>
    </row>
    <row r="266" ht="17.25" customHeight="1">
      <c r="Q266" s="75"/>
    </row>
    <row r="267" ht="17.25" customHeight="1">
      <c r="Q267" s="75"/>
    </row>
    <row r="268" ht="17.25" customHeight="1">
      <c r="Q268" s="75"/>
    </row>
    <row r="269" ht="17.25" customHeight="1">
      <c r="Q269" s="75"/>
    </row>
    <row r="270" ht="17.25" customHeight="1">
      <c r="Q270" s="75"/>
    </row>
    <row r="271" ht="17.25" customHeight="1">
      <c r="Q271" s="75"/>
    </row>
    <row r="272" ht="17.25" customHeight="1">
      <c r="Q272" s="75"/>
    </row>
    <row r="273" ht="17.25" customHeight="1">
      <c r="Q273" s="75"/>
    </row>
    <row r="274" ht="17.25" customHeight="1">
      <c r="Q274" s="75"/>
    </row>
    <row r="275" ht="17.25" customHeight="1">
      <c r="Q275" s="75"/>
    </row>
    <row r="276" ht="17.25" customHeight="1">
      <c r="Q276" s="75"/>
    </row>
    <row r="277" ht="17.25" customHeight="1">
      <c r="Q277" s="75"/>
    </row>
    <row r="278" ht="17.25" customHeight="1">
      <c r="Q278" s="75"/>
    </row>
    <row r="279" ht="17.25" customHeight="1">
      <c r="Q279" s="75"/>
    </row>
    <row r="280" ht="17.25" customHeight="1">
      <c r="Q280" s="75"/>
    </row>
    <row r="281" ht="17.25" customHeight="1">
      <c r="Q281" s="75"/>
    </row>
    <row r="282" ht="17.25" customHeight="1">
      <c r="Q282" s="75"/>
    </row>
    <row r="283" ht="17.25" customHeight="1">
      <c r="Q283" s="75"/>
    </row>
    <row r="284" ht="17.25" customHeight="1">
      <c r="Q284" s="75"/>
    </row>
    <row r="285" ht="17.25" customHeight="1">
      <c r="Q285" s="75"/>
    </row>
    <row r="286" ht="17.25" customHeight="1">
      <c r="Q286" s="75"/>
    </row>
    <row r="287" ht="17.25" customHeight="1">
      <c r="Q287" s="75"/>
    </row>
    <row r="288" ht="17.25" customHeight="1">
      <c r="Q288" s="75"/>
    </row>
    <row r="289" ht="17.25" customHeight="1">
      <c r="Q289" s="75"/>
    </row>
    <row r="290" ht="17.25" customHeight="1">
      <c r="Q290" s="75"/>
    </row>
    <row r="291" ht="17.25" customHeight="1">
      <c r="Q291" s="75"/>
    </row>
    <row r="292" ht="17.25" customHeight="1">
      <c r="Q292" s="75"/>
    </row>
    <row r="293" ht="17.25" customHeight="1">
      <c r="Q293" s="75"/>
    </row>
    <row r="294" ht="17.25" customHeight="1">
      <c r="Q294" s="75"/>
    </row>
    <row r="295" ht="17.25" customHeight="1">
      <c r="Q295" s="75"/>
    </row>
    <row r="296" ht="17.25" customHeight="1">
      <c r="Q296" s="75"/>
    </row>
    <row r="297" ht="17.25" customHeight="1">
      <c r="Q297" s="75"/>
    </row>
    <row r="298" ht="17.25" customHeight="1">
      <c r="Q298" s="75"/>
    </row>
    <row r="299" ht="17.25" customHeight="1">
      <c r="Q299" s="75"/>
    </row>
    <row r="300" ht="17.25" customHeight="1">
      <c r="Q300" s="75"/>
    </row>
    <row r="301" ht="17.25" customHeight="1">
      <c r="Q301" s="75"/>
    </row>
    <row r="302" ht="17.25" customHeight="1">
      <c r="Q302" s="75"/>
    </row>
    <row r="303" ht="17.25" customHeight="1">
      <c r="Q303" s="75"/>
    </row>
    <row r="304" ht="17.25" customHeight="1">
      <c r="Q304" s="75"/>
    </row>
    <row r="305" ht="17.25" customHeight="1">
      <c r="Q305" s="75"/>
    </row>
    <row r="306" ht="17.25" customHeight="1">
      <c r="Q306" s="75"/>
    </row>
    <row r="307" ht="17.25" customHeight="1">
      <c r="Q307" s="75"/>
    </row>
    <row r="308" ht="17.25" customHeight="1">
      <c r="Q308" s="75"/>
    </row>
    <row r="309" ht="17.25" customHeight="1">
      <c r="Q309" s="75"/>
    </row>
    <row r="310" ht="17.25" customHeight="1">
      <c r="Q310" s="75"/>
    </row>
    <row r="311" ht="17.25" customHeight="1">
      <c r="Q311" s="75"/>
    </row>
    <row r="312" ht="17.25" customHeight="1">
      <c r="Q312" s="75"/>
    </row>
    <row r="313" ht="17.25" customHeight="1">
      <c r="Q313" s="75"/>
    </row>
    <row r="314" ht="17.25" customHeight="1">
      <c r="Q314" s="75"/>
    </row>
    <row r="315" ht="17.25" customHeight="1">
      <c r="Q315" s="75"/>
    </row>
    <row r="316" ht="17.25" customHeight="1">
      <c r="Q316" s="75"/>
    </row>
    <row r="317" ht="17.25" customHeight="1">
      <c r="Q317" s="75"/>
    </row>
    <row r="318" ht="17.25" customHeight="1">
      <c r="Q318" s="75"/>
    </row>
    <row r="319" ht="17.25" customHeight="1">
      <c r="Q319" s="75"/>
    </row>
    <row r="320" ht="17.25" customHeight="1">
      <c r="Q320" s="75"/>
    </row>
    <row r="321" ht="17.25" customHeight="1">
      <c r="Q321" s="75"/>
    </row>
    <row r="322" ht="17.25" customHeight="1">
      <c r="Q322" s="75"/>
    </row>
    <row r="323" ht="17.25" customHeight="1">
      <c r="Q323" s="75"/>
    </row>
    <row r="324" ht="17.25" customHeight="1">
      <c r="Q324" s="75"/>
    </row>
    <row r="325" ht="17.25" customHeight="1">
      <c r="Q325" s="75"/>
    </row>
    <row r="326" ht="17.25" customHeight="1">
      <c r="Q326" s="75"/>
    </row>
    <row r="327" ht="17.25" customHeight="1">
      <c r="Q327" s="75"/>
    </row>
    <row r="328" ht="17.25" customHeight="1">
      <c r="Q328" s="75"/>
    </row>
    <row r="329" ht="17.25" customHeight="1">
      <c r="Q329" s="75"/>
    </row>
    <row r="330" ht="17.25" customHeight="1">
      <c r="Q330" s="75"/>
    </row>
    <row r="331" ht="17.25" customHeight="1">
      <c r="Q331" s="75"/>
    </row>
    <row r="332" ht="17.25" customHeight="1">
      <c r="Q332" s="75"/>
    </row>
    <row r="333" ht="17.25" customHeight="1">
      <c r="Q333" s="75"/>
    </row>
    <row r="334" ht="17.25" customHeight="1">
      <c r="Q334" s="75"/>
    </row>
    <row r="335" ht="17.25" customHeight="1">
      <c r="Q335" s="75"/>
    </row>
    <row r="336" ht="17.25" customHeight="1">
      <c r="Q336" s="75"/>
    </row>
    <row r="337" ht="17.25" customHeight="1">
      <c r="Q337" s="75"/>
    </row>
    <row r="338" ht="17.25" customHeight="1">
      <c r="Q338" s="75"/>
    </row>
    <row r="339" ht="17.25" customHeight="1">
      <c r="Q339" s="75"/>
    </row>
    <row r="340" ht="17.25" customHeight="1">
      <c r="Q340" s="75"/>
    </row>
    <row r="341" ht="17.25" customHeight="1">
      <c r="Q341" s="75"/>
    </row>
    <row r="342" ht="17.25" customHeight="1">
      <c r="Q342" s="75"/>
    </row>
    <row r="343" ht="17.25" customHeight="1">
      <c r="Q343" s="75"/>
    </row>
    <row r="344" ht="17.25" customHeight="1">
      <c r="Q344" s="75"/>
    </row>
    <row r="345" ht="17.25" customHeight="1">
      <c r="Q345" s="75"/>
    </row>
    <row r="346" ht="17.25" customHeight="1">
      <c r="Q346" s="75"/>
    </row>
    <row r="347" ht="17.25" customHeight="1">
      <c r="Q347" s="75"/>
    </row>
    <row r="348" ht="17.25" customHeight="1">
      <c r="Q348" s="75"/>
    </row>
    <row r="349" ht="17.25" customHeight="1">
      <c r="Q349" s="75"/>
    </row>
    <row r="350" ht="17.25" customHeight="1">
      <c r="Q350" s="75"/>
    </row>
    <row r="351" ht="17.25" customHeight="1">
      <c r="Q351" s="75"/>
    </row>
    <row r="352" ht="17.25" customHeight="1">
      <c r="Q352" s="75"/>
    </row>
    <row r="353" ht="17.25" customHeight="1">
      <c r="Q353" s="75"/>
    </row>
    <row r="354" ht="17.25" customHeight="1">
      <c r="Q354" s="75"/>
    </row>
    <row r="355" ht="17.25" customHeight="1">
      <c r="Q355" s="75"/>
    </row>
    <row r="356" ht="17.25" customHeight="1">
      <c r="Q356" s="75"/>
    </row>
    <row r="357" ht="17.25" customHeight="1">
      <c r="Q357" s="75"/>
    </row>
    <row r="358" ht="17.25" customHeight="1">
      <c r="Q358" s="75"/>
    </row>
    <row r="359" ht="17.25" customHeight="1">
      <c r="Q359" s="75"/>
    </row>
    <row r="360" ht="17.25" customHeight="1">
      <c r="Q360" s="75"/>
    </row>
    <row r="361" ht="17.25" customHeight="1">
      <c r="Q361" s="75"/>
    </row>
    <row r="362" ht="17.25" customHeight="1">
      <c r="Q362" s="75"/>
    </row>
    <row r="363" ht="17.25" customHeight="1">
      <c r="Q363" s="75"/>
    </row>
    <row r="364" ht="17.25" customHeight="1">
      <c r="Q364" s="75"/>
    </row>
    <row r="365" ht="17.25" customHeight="1">
      <c r="Q365" s="75"/>
    </row>
    <row r="366" ht="17.25" customHeight="1">
      <c r="Q366" s="75"/>
    </row>
    <row r="367" ht="17.25" customHeight="1">
      <c r="Q367" s="75"/>
    </row>
    <row r="368" ht="17.25" customHeight="1">
      <c r="Q368" s="75"/>
    </row>
    <row r="369" ht="17.25" customHeight="1">
      <c r="Q369" s="75"/>
    </row>
    <row r="370" ht="17.25" customHeight="1">
      <c r="Q370" s="75"/>
    </row>
    <row r="371" ht="17.25" customHeight="1">
      <c r="Q371" s="75"/>
    </row>
    <row r="372" ht="17.25" customHeight="1">
      <c r="Q372" s="75"/>
    </row>
    <row r="373" ht="17.25" customHeight="1">
      <c r="Q373" s="75"/>
    </row>
    <row r="374" ht="17.25" customHeight="1">
      <c r="Q374" s="75"/>
    </row>
    <row r="375" ht="17.25" customHeight="1">
      <c r="Q375" s="75"/>
    </row>
    <row r="376" ht="17.25" customHeight="1">
      <c r="Q376" s="75"/>
    </row>
    <row r="377" ht="17.25" customHeight="1">
      <c r="Q377" s="75"/>
    </row>
    <row r="378" ht="17.25" customHeight="1">
      <c r="Q378" s="75"/>
    </row>
    <row r="379" ht="17.25" customHeight="1">
      <c r="Q379" s="75"/>
    </row>
    <row r="380" ht="17.25" customHeight="1">
      <c r="Q380" s="75"/>
    </row>
    <row r="381" ht="17.25" customHeight="1">
      <c r="Q381" s="75"/>
    </row>
    <row r="382" ht="17.25" customHeight="1">
      <c r="Q382" s="75"/>
    </row>
    <row r="383" ht="17.25" customHeight="1">
      <c r="Q383" s="75"/>
    </row>
    <row r="384" ht="17.25" customHeight="1">
      <c r="Q384" s="75"/>
    </row>
    <row r="385" ht="17.25" customHeight="1">
      <c r="Q385" s="75"/>
    </row>
    <row r="386" ht="17.25" customHeight="1">
      <c r="Q386" s="75"/>
    </row>
    <row r="387" ht="17.25" customHeight="1">
      <c r="Q387" s="75"/>
    </row>
    <row r="388" ht="17.25" customHeight="1">
      <c r="Q388" s="75"/>
    </row>
    <row r="389" ht="17.25" customHeight="1">
      <c r="Q389" s="75"/>
    </row>
    <row r="390" ht="17.25" customHeight="1">
      <c r="Q390" s="75"/>
    </row>
    <row r="391" ht="17.25" customHeight="1">
      <c r="Q391" s="75"/>
    </row>
    <row r="392" ht="17.25" customHeight="1">
      <c r="Q392" s="75"/>
    </row>
    <row r="393" ht="17.25" customHeight="1">
      <c r="Q393" s="75"/>
    </row>
    <row r="394" ht="17.25" customHeight="1">
      <c r="Q394" s="75"/>
    </row>
    <row r="395" ht="17.25" customHeight="1">
      <c r="Q395" s="75"/>
    </row>
    <row r="396" ht="17.25" customHeight="1">
      <c r="Q396" s="75"/>
    </row>
    <row r="397" ht="17.25" customHeight="1">
      <c r="Q397" s="75"/>
    </row>
    <row r="398" ht="17.25" customHeight="1">
      <c r="Q398" s="75"/>
    </row>
    <row r="399" ht="17.25" customHeight="1">
      <c r="Q399" s="75"/>
    </row>
    <row r="400" ht="17.25" customHeight="1">
      <c r="Q400" s="75"/>
    </row>
    <row r="401" ht="17.25" customHeight="1">
      <c r="Q401" s="75"/>
    </row>
    <row r="402" ht="17.25" customHeight="1">
      <c r="Q402" s="75"/>
    </row>
    <row r="403" ht="17.25" customHeight="1">
      <c r="Q403" s="75"/>
    </row>
    <row r="404" ht="17.25" customHeight="1">
      <c r="Q404" s="75"/>
    </row>
    <row r="405" ht="17.25" customHeight="1">
      <c r="Q405" s="75"/>
    </row>
    <row r="406" ht="17.25" customHeight="1">
      <c r="Q406" s="75"/>
    </row>
    <row r="407" ht="17.25" customHeight="1">
      <c r="Q407" s="75"/>
    </row>
    <row r="408" ht="17.25" customHeight="1">
      <c r="Q408" s="75"/>
    </row>
    <row r="409" ht="17.25" customHeight="1">
      <c r="Q409" s="75"/>
    </row>
    <row r="410" ht="17.25" customHeight="1">
      <c r="Q410" s="75"/>
    </row>
    <row r="411" ht="17.25" customHeight="1">
      <c r="Q411" s="75"/>
    </row>
    <row r="412" ht="17.25" customHeight="1">
      <c r="Q412" s="75"/>
    </row>
    <row r="413" ht="17.25" customHeight="1">
      <c r="Q413" s="75"/>
    </row>
    <row r="414" ht="17.25" customHeight="1">
      <c r="Q414" s="75"/>
    </row>
    <row r="415" ht="17.25" customHeight="1">
      <c r="Q415" s="75"/>
    </row>
    <row r="416" ht="17.25" customHeight="1">
      <c r="Q416" s="75"/>
    </row>
    <row r="417" ht="17.25" customHeight="1">
      <c r="Q417" s="75"/>
    </row>
    <row r="418" ht="17.25" customHeight="1">
      <c r="Q418" s="75"/>
    </row>
    <row r="419" ht="17.25" customHeight="1">
      <c r="Q419" s="75"/>
    </row>
    <row r="420" ht="17.25" customHeight="1">
      <c r="Q420" s="75"/>
    </row>
    <row r="421" ht="17.25" customHeight="1">
      <c r="Q421" s="75"/>
    </row>
    <row r="422" ht="17.25" customHeight="1">
      <c r="Q422" s="75"/>
    </row>
    <row r="423" ht="17.25" customHeight="1">
      <c r="Q423" s="75"/>
    </row>
    <row r="424" ht="17.25" customHeight="1">
      <c r="Q424" s="75"/>
    </row>
    <row r="425" ht="17.25" customHeight="1">
      <c r="Q425" s="75"/>
    </row>
    <row r="426" ht="17.25" customHeight="1">
      <c r="Q426" s="75"/>
    </row>
    <row r="427" ht="17.25" customHeight="1">
      <c r="Q427" s="75"/>
    </row>
    <row r="428" ht="17.25" customHeight="1">
      <c r="Q428" s="75"/>
    </row>
    <row r="429" ht="17.25" customHeight="1">
      <c r="Q429" s="75"/>
    </row>
    <row r="430" ht="17.25" customHeight="1">
      <c r="Q430" s="75"/>
    </row>
    <row r="431" ht="17.25" customHeight="1">
      <c r="Q431" s="75"/>
    </row>
    <row r="432" ht="17.25" customHeight="1">
      <c r="Q432" s="75"/>
    </row>
    <row r="433" ht="17.25" customHeight="1">
      <c r="Q433" s="75"/>
    </row>
    <row r="434" ht="17.25" customHeight="1">
      <c r="Q434" s="75"/>
    </row>
    <row r="435" ht="17.25" customHeight="1">
      <c r="Q435" s="75"/>
    </row>
    <row r="436" ht="17.25" customHeight="1">
      <c r="Q436" s="75"/>
    </row>
    <row r="437" ht="17.25" customHeight="1">
      <c r="Q437" s="75"/>
    </row>
    <row r="438" ht="17.25" customHeight="1">
      <c r="Q438" s="75"/>
    </row>
    <row r="439" ht="17.25" customHeight="1">
      <c r="Q439" s="75"/>
    </row>
    <row r="440" ht="17.25" customHeight="1">
      <c r="Q440" s="75"/>
    </row>
    <row r="441" ht="17.25" customHeight="1">
      <c r="Q441" s="75"/>
    </row>
    <row r="442" ht="17.25" customHeight="1">
      <c r="Q442" s="75"/>
    </row>
    <row r="443" ht="17.25" customHeight="1">
      <c r="Q443" s="75"/>
    </row>
    <row r="444" ht="17.25" customHeight="1">
      <c r="Q444" s="75"/>
    </row>
    <row r="445" ht="17.25" customHeight="1">
      <c r="Q445" s="75"/>
    </row>
    <row r="446" ht="17.25" customHeight="1">
      <c r="Q446" s="75"/>
    </row>
    <row r="447" ht="17.25" customHeight="1">
      <c r="Q447" s="75"/>
    </row>
    <row r="448" ht="17.25" customHeight="1">
      <c r="Q448" s="75"/>
    </row>
    <row r="449" ht="17.25" customHeight="1">
      <c r="Q449" s="75"/>
    </row>
    <row r="450" ht="17.25" customHeight="1">
      <c r="Q450" s="75"/>
    </row>
    <row r="451" ht="17.25" customHeight="1">
      <c r="Q451" s="75"/>
    </row>
    <row r="452" ht="17.25" customHeight="1">
      <c r="Q452" s="75"/>
    </row>
    <row r="453" ht="17.25" customHeight="1">
      <c r="Q453" s="75"/>
    </row>
    <row r="454" ht="17.25" customHeight="1">
      <c r="Q454" s="75"/>
    </row>
    <row r="455" ht="17.25" customHeight="1">
      <c r="Q455" s="75"/>
    </row>
    <row r="456" ht="17.25" customHeight="1">
      <c r="Q456" s="75"/>
    </row>
    <row r="457" ht="17.25" customHeight="1">
      <c r="Q457" s="75"/>
    </row>
    <row r="458" ht="17.25" customHeight="1">
      <c r="Q458" s="75"/>
    </row>
    <row r="459" ht="17.25" customHeight="1">
      <c r="Q459" s="75"/>
    </row>
    <row r="460" ht="17.25" customHeight="1">
      <c r="Q460" s="75"/>
    </row>
    <row r="461" ht="17.25" customHeight="1">
      <c r="Q461" s="75"/>
    </row>
    <row r="462" ht="17.25" customHeight="1">
      <c r="Q462" s="75"/>
    </row>
    <row r="463" ht="17.25" customHeight="1">
      <c r="Q463" s="75"/>
    </row>
    <row r="464" ht="17.25" customHeight="1">
      <c r="Q464" s="75"/>
    </row>
    <row r="465" ht="17.25" customHeight="1">
      <c r="Q465" s="75"/>
    </row>
    <row r="466" ht="17.25" customHeight="1">
      <c r="Q466" s="75"/>
    </row>
    <row r="467" ht="17.25" customHeight="1">
      <c r="Q467" s="75"/>
    </row>
    <row r="468" ht="17.25" customHeight="1">
      <c r="Q468" s="75"/>
    </row>
    <row r="469" ht="17.25" customHeight="1">
      <c r="Q469" s="75"/>
    </row>
    <row r="470" ht="17.25" customHeight="1">
      <c r="Q470" s="75"/>
    </row>
    <row r="471" ht="17.25" customHeight="1">
      <c r="Q471" s="75"/>
    </row>
    <row r="472" ht="17.25" customHeight="1">
      <c r="Q472" s="75"/>
    </row>
    <row r="473" ht="17.25" customHeight="1">
      <c r="Q473" s="75"/>
    </row>
    <row r="474" ht="17.25" customHeight="1">
      <c r="Q474" s="75"/>
    </row>
    <row r="475" ht="17.25" customHeight="1">
      <c r="Q475" s="75"/>
    </row>
    <row r="476" ht="17.25" customHeight="1">
      <c r="Q476" s="75"/>
    </row>
    <row r="477" ht="17.25" customHeight="1">
      <c r="Q477" s="75"/>
    </row>
    <row r="478" ht="17.25" customHeight="1">
      <c r="Q478" s="75"/>
    </row>
    <row r="479" ht="17.25" customHeight="1">
      <c r="Q479" s="75"/>
    </row>
    <row r="480" ht="17.25" customHeight="1">
      <c r="Q480" s="75"/>
    </row>
    <row r="481" ht="17.25" customHeight="1">
      <c r="Q481" s="75"/>
    </row>
    <row r="482" ht="17.25" customHeight="1">
      <c r="Q482" s="75"/>
    </row>
    <row r="483" ht="17.25" customHeight="1">
      <c r="Q483" s="75"/>
    </row>
    <row r="484" ht="17.25" customHeight="1">
      <c r="Q484" s="75"/>
    </row>
    <row r="485" ht="17.25" customHeight="1">
      <c r="Q485" s="75"/>
    </row>
    <row r="486" ht="17.25" customHeight="1">
      <c r="Q486" s="75"/>
    </row>
    <row r="487" ht="17.25" customHeight="1">
      <c r="Q487" s="75"/>
    </row>
    <row r="488" ht="17.25" customHeight="1">
      <c r="Q488" s="75"/>
    </row>
    <row r="489" ht="17.25" customHeight="1">
      <c r="Q489" s="75"/>
    </row>
    <row r="490" ht="17.25" customHeight="1">
      <c r="Q490" s="75"/>
    </row>
    <row r="491" ht="17.25" customHeight="1">
      <c r="Q491" s="75"/>
    </row>
    <row r="492" ht="17.25" customHeight="1">
      <c r="Q492" s="75"/>
    </row>
    <row r="493" ht="17.25" customHeight="1">
      <c r="Q493" s="75"/>
    </row>
    <row r="494" ht="17.25" customHeight="1">
      <c r="Q494" s="75"/>
    </row>
    <row r="495" ht="17.25" customHeight="1">
      <c r="Q495" s="75"/>
    </row>
    <row r="496" ht="17.25" customHeight="1">
      <c r="Q496" s="75"/>
    </row>
    <row r="497" ht="17.25" customHeight="1">
      <c r="Q497" s="75"/>
    </row>
    <row r="498" ht="17.25" customHeight="1">
      <c r="Q498" s="75"/>
    </row>
    <row r="499" ht="17.25" customHeight="1">
      <c r="Q499" s="75"/>
    </row>
    <row r="500" ht="17.25" customHeight="1">
      <c r="Q500" s="75"/>
    </row>
    <row r="501" ht="17.25" customHeight="1">
      <c r="Q501" s="75"/>
    </row>
    <row r="502" ht="17.25" customHeight="1">
      <c r="Q502" s="75"/>
    </row>
    <row r="503" ht="17.25" customHeight="1">
      <c r="Q503" s="75"/>
    </row>
    <row r="504" ht="17.25" customHeight="1">
      <c r="Q504" s="75"/>
    </row>
    <row r="505" ht="17.25" customHeight="1">
      <c r="Q505" s="75"/>
    </row>
    <row r="506" ht="17.25" customHeight="1">
      <c r="Q506" s="75"/>
    </row>
    <row r="507" ht="17.25" customHeight="1">
      <c r="Q507" s="75"/>
    </row>
    <row r="508" ht="17.25" customHeight="1">
      <c r="Q508" s="75"/>
    </row>
    <row r="509" ht="17.25" customHeight="1">
      <c r="Q509" s="75"/>
    </row>
    <row r="510" ht="17.25" customHeight="1">
      <c r="Q510" s="75"/>
    </row>
    <row r="511" ht="17.25" customHeight="1">
      <c r="Q511" s="75"/>
    </row>
    <row r="512" ht="17.25" customHeight="1">
      <c r="Q512" s="75"/>
    </row>
    <row r="513" ht="17.25" customHeight="1">
      <c r="Q513" s="75"/>
    </row>
    <row r="514" ht="17.25" customHeight="1">
      <c r="Q514" s="75"/>
    </row>
    <row r="515" ht="17.25" customHeight="1">
      <c r="Q515" s="75"/>
    </row>
    <row r="516" ht="17.25" customHeight="1">
      <c r="Q516" s="75"/>
    </row>
    <row r="517" ht="17.25" customHeight="1">
      <c r="Q517" s="75"/>
    </row>
    <row r="518" ht="17.25" customHeight="1">
      <c r="Q518" s="75"/>
    </row>
    <row r="519" ht="17.25" customHeight="1">
      <c r="Q519" s="75"/>
    </row>
    <row r="520" ht="17.25" customHeight="1">
      <c r="Q520" s="75"/>
    </row>
    <row r="521" ht="17.25" customHeight="1">
      <c r="Q521" s="75"/>
    </row>
    <row r="522" ht="17.25" customHeight="1">
      <c r="Q522" s="75"/>
    </row>
    <row r="523" ht="17.25" customHeight="1">
      <c r="Q523" s="75"/>
    </row>
    <row r="524" ht="17.25" customHeight="1">
      <c r="Q524" s="75"/>
    </row>
    <row r="525" ht="17.25" customHeight="1">
      <c r="Q525" s="75"/>
    </row>
    <row r="526" ht="17.25" customHeight="1">
      <c r="Q526" s="75"/>
    </row>
    <row r="527" ht="17.25" customHeight="1">
      <c r="Q527" s="75"/>
    </row>
    <row r="528" ht="17.25" customHeight="1">
      <c r="Q528" s="75"/>
    </row>
    <row r="529" ht="17.25" customHeight="1">
      <c r="Q529" s="75"/>
    </row>
    <row r="530" ht="17.25" customHeight="1">
      <c r="Q530" s="75"/>
    </row>
    <row r="531" ht="17.25" customHeight="1">
      <c r="Q531" s="75"/>
    </row>
    <row r="532" ht="17.25" customHeight="1">
      <c r="Q532" s="75"/>
    </row>
    <row r="533" ht="17.25" customHeight="1">
      <c r="Q533" s="75"/>
    </row>
    <row r="534" ht="17.25" customHeight="1">
      <c r="Q534" s="75"/>
    </row>
    <row r="535" ht="17.25" customHeight="1">
      <c r="Q535" s="75"/>
    </row>
    <row r="536" ht="17.25" customHeight="1">
      <c r="Q536" s="75"/>
    </row>
    <row r="537" ht="17.25" customHeight="1">
      <c r="Q537" s="75"/>
    </row>
    <row r="538" ht="17.25" customHeight="1">
      <c r="Q538" s="75"/>
    </row>
    <row r="539" ht="17.25" customHeight="1">
      <c r="Q539" s="75"/>
    </row>
    <row r="540" ht="17.25" customHeight="1">
      <c r="Q540" s="75"/>
    </row>
    <row r="541" ht="17.25" customHeight="1">
      <c r="Q541" s="75"/>
    </row>
    <row r="542" ht="17.25" customHeight="1">
      <c r="Q542" s="75"/>
    </row>
    <row r="543" ht="17.25" customHeight="1">
      <c r="Q543" s="75"/>
    </row>
    <row r="544" ht="17.25" customHeight="1">
      <c r="Q544" s="75"/>
    </row>
    <row r="545" ht="17.25" customHeight="1">
      <c r="Q545" s="75"/>
    </row>
    <row r="546" ht="17.25" customHeight="1">
      <c r="Q546" s="75"/>
    </row>
    <row r="547" ht="17.25" customHeight="1">
      <c r="Q547" s="75"/>
    </row>
    <row r="548" ht="17.25" customHeight="1">
      <c r="Q548" s="75"/>
    </row>
    <row r="549" ht="17.25" customHeight="1">
      <c r="Q549" s="75"/>
    </row>
    <row r="550" ht="17.25" customHeight="1">
      <c r="Q550" s="75"/>
    </row>
    <row r="551" ht="17.25" customHeight="1">
      <c r="Q551" s="75"/>
    </row>
    <row r="552" ht="17.25" customHeight="1">
      <c r="Q552" s="75"/>
    </row>
    <row r="553" ht="17.25" customHeight="1">
      <c r="Q553" s="75"/>
    </row>
    <row r="554" ht="17.25" customHeight="1">
      <c r="Q554" s="75"/>
    </row>
    <row r="555" ht="17.25" customHeight="1">
      <c r="Q555" s="75"/>
    </row>
    <row r="556" ht="17.25" customHeight="1">
      <c r="Q556" s="75"/>
    </row>
    <row r="557" ht="17.25" customHeight="1">
      <c r="Q557" s="75"/>
    </row>
    <row r="558" ht="17.25" customHeight="1">
      <c r="Q558" s="75"/>
    </row>
    <row r="559" ht="17.25" customHeight="1">
      <c r="Q559" s="75"/>
    </row>
    <row r="560" ht="17.25" customHeight="1">
      <c r="Q560" s="75"/>
    </row>
    <row r="561" ht="17.25" customHeight="1">
      <c r="Q561" s="75"/>
    </row>
    <row r="562" ht="17.25" customHeight="1">
      <c r="Q562" s="75"/>
    </row>
    <row r="563" ht="17.25" customHeight="1">
      <c r="Q563" s="75"/>
    </row>
    <row r="564" ht="17.25" customHeight="1">
      <c r="Q564" s="75"/>
    </row>
    <row r="565" ht="17.25" customHeight="1">
      <c r="Q565" s="75"/>
    </row>
    <row r="566" ht="17.25" customHeight="1">
      <c r="Q566" s="75"/>
    </row>
    <row r="567" ht="17.25" customHeight="1">
      <c r="Q567" s="75"/>
    </row>
    <row r="568" ht="17.25" customHeight="1">
      <c r="Q568" s="75"/>
    </row>
    <row r="569" ht="17.25" customHeight="1">
      <c r="Q569" s="75"/>
    </row>
    <row r="570" ht="17.25" customHeight="1">
      <c r="Q570" s="75"/>
    </row>
    <row r="571" ht="17.25" customHeight="1">
      <c r="Q571" s="75"/>
    </row>
    <row r="572" ht="17.25" customHeight="1">
      <c r="Q572" s="75"/>
    </row>
    <row r="573" ht="17.25" customHeight="1">
      <c r="Q573" s="75"/>
    </row>
    <row r="574" ht="17.25" customHeight="1">
      <c r="Q574" s="75"/>
    </row>
    <row r="575" ht="17.25" customHeight="1">
      <c r="Q575" s="75"/>
    </row>
    <row r="576" ht="17.25" customHeight="1">
      <c r="Q576" s="75"/>
    </row>
    <row r="577" ht="17.25" customHeight="1">
      <c r="Q577" s="75"/>
    </row>
    <row r="578" ht="17.25" customHeight="1">
      <c r="Q578" s="75"/>
    </row>
    <row r="579" ht="17.25" customHeight="1">
      <c r="Q579" s="75"/>
    </row>
    <row r="580" ht="17.25" customHeight="1">
      <c r="Q580" s="75"/>
    </row>
    <row r="581" ht="17.25" customHeight="1">
      <c r="Q581" s="75"/>
    </row>
    <row r="582" ht="17.25" customHeight="1">
      <c r="Q582" s="75"/>
    </row>
    <row r="583" ht="17.25" customHeight="1">
      <c r="Q583" s="75"/>
    </row>
    <row r="584" ht="17.25" customHeight="1">
      <c r="Q584" s="75"/>
    </row>
    <row r="585" ht="17.25" customHeight="1">
      <c r="Q585" s="75"/>
    </row>
    <row r="586" ht="17.25" customHeight="1">
      <c r="Q586" s="75"/>
    </row>
    <row r="587" ht="17.25" customHeight="1">
      <c r="Q587" s="75"/>
    </row>
    <row r="588" ht="17.25" customHeight="1">
      <c r="Q588" s="75"/>
    </row>
    <row r="589" ht="17.25" customHeight="1">
      <c r="Q589" s="75"/>
    </row>
    <row r="590" ht="17.25" customHeight="1">
      <c r="Q590" s="75"/>
    </row>
    <row r="591" ht="17.25" customHeight="1">
      <c r="Q591" s="75"/>
    </row>
    <row r="592" ht="17.25" customHeight="1">
      <c r="Q592" s="75"/>
    </row>
    <row r="593" ht="17.25" customHeight="1">
      <c r="Q593" s="75"/>
    </row>
    <row r="594" ht="17.25" customHeight="1">
      <c r="Q594" s="75"/>
    </row>
    <row r="595" ht="17.25" customHeight="1">
      <c r="Q595" s="75"/>
    </row>
    <row r="596" ht="17.25" customHeight="1">
      <c r="Q596" s="75"/>
    </row>
    <row r="597" ht="17.25" customHeight="1">
      <c r="Q597" s="75"/>
    </row>
    <row r="598" ht="17.25" customHeight="1">
      <c r="Q598" s="75"/>
    </row>
    <row r="599" ht="17.25" customHeight="1">
      <c r="Q599" s="75"/>
    </row>
    <row r="600" ht="17.25" customHeight="1">
      <c r="Q600" s="75"/>
    </row>
    <row r="601" ht="17.25" customHeight="1">
      <c r="Q601" s="75"/>
    </row>
    <row r="602" ht="17.25" customHeight="1">
      <c r="Q602" s="75"/>
    </row>
    <row r="603" ht="17.25" customHeight="1">
      <c r="Q603" s="75"/>
    </row>
    <row r="604" ht="17.25" customHeight="1">
      <c r="Q604" s="75"/>
    </row>
    <row r="605" ht="17.25" customHeight="1">
      <c r="Q605" s="75"/>
    </row>
    <row r="606" ht="17.25" customHeight="1">
      <c r="Q606" s="75"/>
    </row>
    <row r="607" ht="17.25" customHeight="1">
      <c r="Q607" s="75"/>
    </row>
    <row r="608" ht="17.25" customHeight="1">
      <c r="Q608" s="75"/>
    </row>
    <row r="609" ht="17.25" customHeight="1">
      <c r="Q609" s="75"/>
    </row>
    <row r="610" ht="17.25" customHeight="1">
      <c r="Q610" s="75"/>
    </row>
    <row r="611" ht="17.25" customHeight="1">
      <c r="Q611" s="75"/>
    </row>
    <row r="612" ht="17.25" customHeight="1">
      <c r="Q612" s="75"/>
    </row>
    <row r="613" ht="17.25" customHeight="1">
      <c r="Q613" s="75"/>
    </row>
    <row r="614" ht="17.25" customHeight="1">
      <c r="Q614" s="75"/>
    </row>
    <row r="615" ht="17.25" customHeight="1">
      <c r="Q615" s="75"/>
    </row>
    <row r="616" ht="17.25" customHeight="1">
      <c r="Q616" s="75"/>
    </row>
    <row r="617" ht="17.25" customHeight="1">
      <c r="Q617" s="75"/>
    </row>
    <row r="618" ht="17.25" customHeight="1">
      <c r="Q618" s="75"/>
    </row>
    <row r="619" ht="17.25" customHeight="1">
      <c r="Q619" s="75"/>
    </row>
    <row r="620" ht="17.25" customHeight="1">
      <c r="Q620" s="75"/>
    </row>
    <row r="621" ht="17.25" customHeight="1">
      <c r="Q621" s="75"/>
    </row>
    <row r="622" ht="17.25" customHeight="1">
      <c r="Q622" s="75"/>
    </row>
    <row r="623" ht="17.25" customHeight="1">
      <c r="Q623" s="75"/>
    </row>
    <row r="624" ht="17.25" customHeight="1">
      <c r="Q624" s="75"/>
    </row>
    <row r="625" ht="17.25" customHeight="1">
      <c r="Q625" s="75"/>
    </row>
    <row r="626" ht="17.25" customHeight="1">
      <c r="Q626" s="75"/>
    </row>
    <row r="627" ht="17.25" customHeight="1">
      <c r="Q627" s="75"/>
    </row>
    <row r="628" ht="17.25" customHeight="1">
      <c r="Q628" s="75"/>
    </row>
    <row r="629" ht="17.25" customHeight="1">
      <c r="Q629" s="75"/>
    </row>
    <row r="630" ht="17.25" customHeight="1">
      <c r="Q630" s="75"/>
    </row>
    <row r="631" ht="17.25" customHeight="1">
      <c r="Q631" s="75"/>
    </row>
    <row r="632" ht="17.25" customHeight="1">
      <c r="Q632" s="75"/>
    </row>
    <row r="633" ht="17.25" customHeight="1">
      <c r="Q633" s="75"/>
    </row>
    <row r="634" ht="17.25" customHeight="1">
      <c r="Q634" s="75"/>
    </row>
    <row r="635" ht="17.25" customHeight="1">
      <c r="Q635" s="75"/>
    </row>
    <row r="636" ht="17.25" customHeight="1">
      <c r="Q636" s="75"/>
    </row>
    <row r="637" ht="17.25" customHeight="1">
      <c r="Q637" s="75"/>
    </row>
    <row r="638" ht="17.25" customHeight="1">
      <c r="Q638" s="75"/>
    </row>
    <row r="639" ht="17.25" customHeight="1">
      <c r="Q639" s="75"/>
    </row>
    <row r="640" ht="17.25" customHeight="1">
      <c r="Q640" s="75"/>
    </row>
    <row r="641" ht="17.25" customHeight="1">
      <c r="Q641" s="75"/>
    </row>
    <row r="642" ht="17.25" customHeight="1">
      <c r="Q642" s="75"/>
    </row>
    <row r="643" ht="17.25" customHeight="1">
      <c r="Q643" s="75"/>
    </row>
    <row r="644" ht="17.25" customHeight="1">
      <c r="Q644" s="75"/>
    </row>
    <row r="645" ht="17.25" customHeight="1">
      <c r="Q645" s="75"/>
    </row>
    <row r="646" ht="17.25" customHeight="1">
      <c r="Q646" s="75"/>
    </row>
    <row r="647" ht="17.25" customHeight="1">
      <c r="Q647" s="75"/>
    </row>
    <row r="648" ht="17.25" customHeight="1">
      <c r="Q648" s="75"/>
    </row>
    <row r="649" ht="17.25" customHeight="1">
      <c r="Q649" s="75"/>
    </row>
    <row r="650" ht="17.25" customHeight="1">
      <c r="Q650" s="75"/>
    </row>
    <row r="651" ht="17.25" customHeight="1">
      <c r="Q651" s="75"/>
    </row>
    <row r="652" ht="17.25" customHeight="1">
      <c r="Q652" s="75"/>
    </row>
    <row r="653" ht="17.25" customHeight="1">
      <c r="Q653" s="75"/>
    </row>
    <row r="654" ht="17.25" customHeight="1">
      <c r="Q654" s="75"/>
    </row>
    <row r="655" ht="17.25" customHeight="1">
      <c r="Q655" s="75"/>
    </row>
    <row r="656" ht="17.25" customHeight="1">
      <c r="Q656" s="75"/>
    </row>
    <row r="657" ht="17.25" customHeight="1">
      <c r="Q657" s="75"/>
    </row>
    <row r="658" ht="17.25" customHeight="1">
      <c r="Q658" s="75"/>
    </row>
    <row r="659" ht="17.25" customHeight="1">
      <c r="Q659" s="75"/>
    </row>
    <row r="660" ht="17.25" customHeight="1">
      <c r="Q660" s="75"/>
    </row>
    <row r="661" ht="17.25" customHeight="1">
      <c r="Q661" s="75"/>
    </row>
    <row r="662" ht="17.25" customHeight="1">
      <c r="Q662" s="75"/>
    </row>
    <row r="663" ht="17.25" customHeight="1">
      <c r="Q663" s="75"/>
    </row>
    <row r="664" ht="17.25" customHeight="1">
      <c r="Q664" s="75"/>
    </row>
    <row r="665" ht="17.25" customHeight="1">
      <c r="Q665" s="75"/>
    </row>
    <row r="666" ht="17.25" customHeight="1">
      <c r="Q666" s="75"/>
    </row>
    <row r="667" ht="17.25" customHeight="1">
      <c r="Q667" s="75"/>
    </row>
    <row r="668" ht="17.25" customHeight="1">
      <c r="Q668" s="75"/>
    </row>
    <row r="669" ht="17.25" customHeight="1">
      <c r="Q669" s="75"/>
    </row>
    <row r="670" ht="17.25" customHeight="1">
      <c r="Q670" s="75"/>
    </row>
    <row r="671" ht="17.25" customHeight="1">
      <c r="Q671" s="75"/>
    </row>
    <row r="672" ht="17.25" customHeight="1">
      <c r="Q672" s="75"/>
    </row>
    <row r="673" ht="17.25" customHeight="1">
      <c r="Q673" s="75"/>
    </row>
    <row r="674" ht="17.25" customHeight="1">
      <c r="Q674" s="75"/>
    </row>
    <row r="675" ht="17.25" customHeight="1">
      <c r="Q675" s="75"/>
    </row>
    <row r="676" ht="17.25" customHeight="1">
      <c r="Q676" s="75"/>
    </row>
    <row r="677" ht="17.25" customHeight="1">
      <c r="Q677" s="75"/>
    </row>
    <row r="678" ht="17.25" customHeight="1">
      <c r="Q678" s="75"/>
    </row>
    <row r="679" ht="17.25" customHeight="1">
      <c r="Q679" s="75"/>
    </row>
    <row r="680" ht="17.25" customHeight="1">
      <c r="Q680" s="75"/>
    </row>
    <row r="681" ht="17.25" customHeight="1">
      <c r="Q681" s="75"/>
    </row>
    <row r="682" ht="17.25" customHeight="1">
      <c r="Q682" s="75"/>
    </row>
    <row r="683" ht="17.25" customHeight="1">
      <c r="Q683" s="75"/>
    </row>
    <row r="684" ht="17.25" customHeight="1">
      <c r="Q684" s="75"/>
    </row>
    <row r="685" ht="17.25" customHeight="1">
      <c r="Q685" s="75"/>
    </row>
    <row r="686" ht="17.25" customHeight="1">
      <c r="Q686" s="75"/>
    </row>
    <row r="687" ht="17.25" customHeight="1">
      <c r="Q687" s="75"/>
    </row>
    <row r="688" ht="17.25" customHeight="1">
      <c r="Q688" s="75"/>
    </row>
    <row r="689" ht="17.25" customHeight="1">
      <c r="Q689" s="75"/>
    </row>
    <row r="690" ht="17.25" customHeight="1">
      <c r="Q690" s="75"/>
    </row>
    <row r="691" ht="17.25" customHeight="1">
      <c r="Q691" s="75"/>
    </row>
    <row r="692" ht="17.25" customHeight="1">
      <c r="Q692" s="75"/>
    </row>
    <row r="693" ht="17.25" customHeight="1">
      <c r="Q693" s="75"/>
    </row>
    <row r="694" ht="17.25" customHeight="1">
      <c r="Q694" s="75"/>
    </row>
    <row r="695" ht="17.25" customHeight="1">
      <c r="Q695" s="75"/>
    </row>
    <row r="696" ht="17.25" customHeight="1">
      <c r="Q696" s="75"/>
    </row>
    <row r="697" ht="17.25" customHeight="1">
      <c r="Q697" s="75"/>
    </row>
    <row r="698" ht="17.25" customHeight="1">
      <c r="Q698" s="75"/>
    </row>
    <row r="699" ht="17.25" customHeight="1">
      <c r="Q699" s="75"/>
    </row>
    <row r="700" ht="17.25" customHeight="1">
      <c r="Q700" s="75"/>
    </row>
    <row r="701" ht="17.25" customHeight="1">
      <c r="Q701" s="75"/>
    </row>
  </sheetData>
  <sheetProtection selectLockedCells="1" selectUnlockedCells="1"/>
  <mergeCells count="15">
    <mergeCell ref="F6:F8"/>
    <mergeCell ref="G6:G8"/>
    <mergeCell ref="H6:J8"/>
    <mergeCell ref="L6:M7"/>
    <mergeCell ref="N6:N9"/>
    <mergeCell ref="Q19:Q20"/>
    <mergeCell ref="Q5:Q9"/>
    <mergeCell ref="L161:M161"/>
    <mergeCell ref="I182:J182"/>
    <mergeCell ref="O5:O9"/>
    <mergeCell ref="D5:G5"/>
    <mergeCell ref="H5:M5"/>
    <mergeCell ref="P5:P9"/>
    <mergeCell ref="D6:D8"/>
    <mergeCell ref="E6:E8"/>
  </mergeCells>
  <printOptions horizontalCentered="1"/>
  <pageMargins left="1.1" right="0.25" top="0.25" bottom="0.25" header="0" footer="0.25"/>
  <pageSetup horizontalDpi="300" verticalDpi="300" orientation="landscape" paperSize="5" scale="60" r:id="rId1"/>
  <headerFooter alignWithMargins="0">
    <oddFooter>&amp;L                     ITCSD</oddFooter>
  </headerFooter>
  <rowBreaks count="5" manualBreakCount="5">
    <brk id="45" min="1" max="15" man="1"/>
    <brk id="81" min="1" max="15" man="1"/>
    <brk id="117" min="1" max="15" man="1"/>
    <brk id="153" min="1" max="15" man="1"/>
    <brk id="182" min="1" max="15" man="1"/>
  </rowBreaks>
  <colBreaks count="1" manualBreakCount="1">
    <brk id="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85"/>
  <sheetViews>
    <sheetView showGridLines="0" view="pageBreakPreview" zoomScale="60" zoomScaleNormal="75" zoomScalePageLayoutView="0" workbookViewId="0" topLeftCell="B1">
      <selection activeCell="G179" sqref="G179"/>
    </sheetView>
  </sheetViews>
  <sheetFormatPr defaultColWidth="11.4453125" defaultRowHeight="17.25" customHeight="1"/>
  <cols>
    <col min="1" max="1" width="6.6640625" style="10" hidden="1" customWidth="1"/>
    <col min="2" max="2" width="6.99609375" style="10" customWidth="1"/>
    <col min="3" max="3" width="49.3359375" style="10" customWidth="1"/>
    <col min="4" max="10" width="25.77734375" style="70" customWidth="1"/>
    <col min="11" max="16384" width="11.4453125" style="10" customWidth="1"/>
  </cols>
  <sheetData>
    <row r="1" spans="2:13" ht="19.5" customHeight="1">
      <c r="B1" s="28" t="s">
        <v>0</v>
      </c>
      <c r="M1" s="10" t="s">
        <v>1</v>
      </c>
    </row>
    <row r="2" ht="17.25" customHeight="1">
      <c r="B2" s="28" t="s">
        <v>251</v>
      </c>
    </row>
    <row r="3" ht="17.25" customHeight="1">
      <c r="B3" s="29" t="s">
        <v>252</v>
      </c>
    </row>
    <row r="4" ht="15.75" customHeight="1" thickBot="1">
      <c r="C4" s="37">
        <v>40799.46628321759</v>
      </c>
    </row>
    <row r="5" spans="1:10" ht="17.25" customHeight="1" thickBot="1">
      <c r="A5" s="1"/>
      <c r="B5" s="2"/>
      <c r="C5" s="3"/>
      <c r="D5" s="249" t="s">
        <v>267</v>
      </c>
      <c r="E5" s="250"/>
      <c r="F5" s="250"/>
      <c r="G5" s="250"/>
      <c r="H5" s="250"/>
      <c r="I5" s="250"/>
      <c r="J5" s="251"/>
    </row>
    <row r="6" spans="1:10" ht="17.25" customHeight="1">
      <c r="A6" s="6" t="s">
        <v>3</v>
      </c>
      <c r="B6" s="4" t="s">
        <v>1</v>
      </c>
      <c r="C6" s="30" t="s">
        <v>150</v>
      </c>
      <c r="D6" s="131"/>
      <c r="E6" s="121"/>
      <c r="F6" s="122"/>
      <c r="G6" s="68"/>
      <c r="H6" s="123"/>
      <c r="I6" s="123"/>
      <c r="J6" s="124"/>
    </row>
    <row r="7" spans="1:10" ht="15.75" customHeight="1" thickBot="1">
      <c r="A7" s="6"/>
      <c r="B7" s="4"/>
      <c r="C7" s="30"/>
      <c r="D7" s="132"/>
      <c r="E7" s="125"/>
      <c r="F7" s="126"/>
      <c r="G7" s="91"/>
      <c r="H7" s="127"/>
      <c r="I7" s="127"/>
      <c r="J7" s="128"/>
    </row>
    <row r="8" spans="1:10" ht="17.25" customHeight="1" hidden="1" thickBot="1">
      <c r="A8" s="7" t="s">
        <v>4</v>
      </c>
      <c r="B8" s="8" t="s">
        <v>1</v>
      </c>
      <c r="C8" s="9" t="s">
        <v>1</v>
      </c>
      <c r="D8" s="129"/>
      <c r="E8" s="129"/>
      <c r="F8" s="130"/>
      <c r="G8" s="91"/>
      <c r="H8" s="104"/>
      <c r="I8" s="133"/>
      <c r="J8" s="105"/>
    </row>
    <row r="9" spans="1:10" ht="27.75" customHeight="1" thickBot="1">
      <c r="A9" s="7"/>
      <c r="B9" s="62"/>
      <c r="C9" s="63"/>
      <c r="D9" s="120" t="s">
        <v>259</v>
      </c>
      <c r="E9" s="106" t="s">
        <v>268</v>
      </c>
      <c r="F9" s="107" t="s">
        <v>269</v>
      </c>
      <c r="G9" s="74" t="s">
        <v>270</v>
      </c>
      <c r="H9" s="106" t="s">
        <v>271</v>
      </c>
      <c r="I9" s="135" t="s">
        <v>272</v>
      </c>
      <c r="J9" s="134" t="s">
        <v>273</v>
      </c>
    </row>
    <row r="10" spans="1:10" ht="12" customHeight="1">
      <c r="A10" s="38"/>
      <c r="B10" s="16"/>
      <c r="C10" s="17"/>
      <c r="D10" s="109"/>
      <c r="E10" s="30"/>
      <c r="F10" s="30"/>
      <c r="G10" s="30"/>
      <c r="H10" s="30"/>
      <c r="I10" s="30"/>
      <c r="J10" s="30"/>
    </row>
    <row r="11" spans="1:10" ht="17.25" customHeight="1">
      <c r="A11" s="13"/>
      <c r="B11" s="11" t="s">
        <v>138</v>
      </c>
      <c r="C11" s="40"/>
      <c r="D11" s="110"/>
      <c r="E11" s="30"/>
      <c r="F11" s="30"/>
      <c r="G11" s="30"/>
      <c r="H11" s="30"/>
      <c r="I11" s="30"/>
      <c r="J11" s="95"/>
    </row>
    <row r="12" spans="1:10" ht="17.25" customHeight="1">
      <c r="A12" s="41" t="s">
        <v>5</v>
      </c>
      <c r="B12" s="42">
        <v>1</v>
      </c>
      <c r="C12" s="15" t="s">
        <v>207</v>
      </c>
      <c r="D12" s="111">
        <v>0</v>
      </c>
      <c r="E12" s="78"/>
      <c r="F12" s="78"/>
      <c r="G12" s="78"/>
      <c r="H12" s="78"/>
      <c r="I12" s="78"/>
      <c r="J12" s="112"/>
    </row>
    <row r="13" spans="1:10" ht="17.25" customHeight="1">
      <c r="A13" s="41" t="s">
        <v>6</v>
      </c>
      <c r="B13" s="42">
        <v>2</v>
      </c>
      <c r="C13" s="15" t="s">
        <v>7</v>
      </c>
      <c r="D13" s="111">
        <v>0</v>
      </c>
      <c r="E13" s="78"/>
      <c r="F13" s="78"/>
      <c r="G13" s="78"/>
      <c r="H13" s="78"/>
      <c r="I13" s="78"/>
      <c r="J13" s="84"/>
    </row>
    <row r="14" spans="1:10" ht="17.25" customHeight="1">
      <c r="A14" s="41" t="s">
        <v>8</v>
      </c>
      <c r="B14" s="42">
        <v>3</v>
      </c>
      <c r="C14" s="15" t="s">
        <v>9</v>
      </c>
      <c r="D14" s="111">
        <v>0</v>
      </c>
      <c r="E14" s="80">
        <v>5</v>
      </c>
      <c r="F14" s="80"/>
      <c r="G14" s="80"/>
      <c r="H14" s="78"/>
      <c r="I14" s="78"/>
      <c r="J14" s="84"/>
    </row>
    <row r="15" spans="1:10" ht="17.25" customHeight="1">
      <c r="A15" s="41" t="s">
        <v>10</v>
      </c>
      <c r="B15" s="42">
        <v>4</v>
      </c>
      <c r="C15" s="15" t="s">
        <v>190</v>
      </c>
      <c r="D15" s="111">
        <v>0</v>
      </c>
      <c r="E15" s="78"/>
      <c r="F15" s="78"/>
      <c r="G15" s="78"/>
      <c r="H15" s="78"/>
      <c r="I15" s="78"/>
      <c r="J15" s="84"/>
    </row>
    <row r="16" spans="1:10" ht="17.25" customHeight="1">
      <c r="A16" s="41" t="s">
        <v>11</v>
      </c>
      <c r="B16" s="42">
        <v>5</v>
      </c>
      <c r="C16" s="15" t="s">
        <v>208</v>
      </c>
      <c r="D16" s="111">
        <v>0</v>
      </c>
      <c r="E16" s="78"/>
      <c r="F16" s="78"/>
      <c r="G16" s="78"/>
      <c r="H16" s="78"/>
      <c r="I16" s="78"/>
      <c r="J16" s="84"/>
    </row>
    <row r="17" spans="1:10" ht="17.25" customHeight="1">
      <c r="A17" s="41" t="s">
        <v>12</v>
      </c>
      <c r="B17" s="42">
        <v>6</v>
      </c>
      <c r="C17" s="43" t="s">
        <v>234</v>
      </c>
      <c r="D17" s="111">
        <v>0</v>
      </c>
      <c r="E17" s="78"/>
      <c r="F17" s="78"/>
      <c r="G17" s="78"/>
      <c r="H17" s="78"/>
      <c r="I17" s="78"/>
      <c r="J17" s="84"/>
    </row>
    <row r="18" spans="1:10" ht="17.25" customHeight="1">
      <c r="A18" s="38"/>
      <c r="B18" s="14"/>
      <c r="C18" s="15" t="s">
        <v>13</v>
      </c>
      <c r="D18" s="111">
        <f>SUM(D12:D17)</f>
        <v>0</v>
      </c>
      <c r="E18" s="111">
        <f>SUM(E12:E17)</f>
        <v>5</v>
      </c>
      <c r="F18" s="111"/>
      <c r="G18" s="78"/>
      <c r="H18" s="113"/>
      <c r="I18" s="113"/>
      <c r="J18" s="114"/>
    </row>
    <row r="19" spans="1:10" ht="12" customHeight="1">
      <c r="A19" s="18"/>
      <c r="B19" s="16"/>
      <c r="C19" s="17"/>
      <c r="D19" s="85"/>
      <c r="E19" s="81"/>
      <c r="F19" s="81"/>
      <c r="G19" s="81"/>
      <c r="H19" s="81"/>
      <c r="I19" s="81"/>
      <c r="J19" s="97"/>
    </row>
    <row r="20" spans="1:10" ht="17.25" customHeight="1">
      <c r="A20" s="13"/>
      <c r="B20" s="11" t="s">
        <v>139</v>
      </c>
      <c r="C20" s="40"/>
      <c r="D20" s="115"/>
      <c r="E20" s="82"/>
      <c r="F20" s="82"/>
      <c r="G20" s="82"/>
      <c r="H20" s="82"/>
      <c r="I20" s="82"/>
      <c r="J20" s="98"/>
    </row>
    <row r="21" spans="1:10" ht="17.25" customHeight="1">
      <c r="A21" s="41" t="s">
        <v>14</v>
      </c>
      <c r="B21" s="42">
        <v>7</v>
      </c>
      <c r="C21" s="43" t="s">
        <v>203</v>
      </c>
      <c r="D21" s="111">
        <v>1</v>
      </c>
      <c r="E21" s="78">
        <v>0</v>
      </c>
      <c r="F21" s="78"/>
      <c r="G21" s="78"/>
      <c r="H21" s="78"/>
      <c r="I21" s="78"/>
      <c r="J21" s="84"/>
    </row>
    <row r="22" spans="1:10" s="35" customFormat="1" ht="17.25" customHeight="1">
      <c r="A22" s="57" t="s">
        <v>15</v>
      </c>
      <c r="B22" s="58">
        <v>8</v>
      </c>
      <c r="C22" s="59" t="s">
        <v>235</v>
      </c>
      <c r="D22" s="111"/>
      <c r="E22" s="78">
        <v>0</v>
      </c>
      <c r="F22" s="78"/>
      <c r="G22" s="78"/>
      <c r="H22" s="78"/>
      <c r="I22" s="78"/>
      <c r="J22" s="84"/>
    </row>
    <row r="23" spans="1:10" ht="17.25" customHeight="1">
      <c r="A23" s="41" t="s">
        <v>16</v>
      </c>
      <c r="B23" s="42">
        <v>9</v>
      </c>
      <c r="C23" s="15" t="s">
        <v>17</v>
      </c>
      <c r="D23" s="111"/>
      <c r="E23" s="78">
        <v>0</v>
      </c>
      <c r="F23" s="78"/>
      <c r="G23" s="78"/>
      <c r="H23" s="78"/>
      <c r="I23" s="78"/>
      <c r="J23" s="84"/>
    </row>
    <row r="24" spans="1:10" ht="17.25" customHeight="1">
      <c r="A24" s="41" t="s">
        <v>18</v>
      </c>
      <c r="B24" s="42">
        <v>10</v>
      </c>
      <c r="C24" s="15" t="s">
        <v>210</v>
      </c>
      <c r="D24" s="111"/>
      <c r="E24" s="78">
        <v>0</v>
      </c>
      <c r="F24" s="78"/>
      <c r="G24" s="78"/>
      <c r="H24" s="78"/>
      <c r="I24" s="78"/>
      <c r="J24" s="112"/>
    </row>
    <row r="25" spans="1:10" s="35" customFormat="1" ht="17.25" customHeight="1">
      <c r="A25" s="57" t="s">
        <v>19</v>
      </c>
      <c r="B25" s="58">
        <v>11</v>
      </c>
      <c r="C25" s="59" t="s">
        <v>236</v>
      </c>
      <c r="D25" s="111"/>
      <c r="E25" s="78">
        <v>0</v>
      </c>
      <c r="F25" s="78"/>
      <c r="G25" s="78"/>
      <c r="H25" s="78"/>
      <c r="I25" s="78"/>
      <c r="J25" s="84"/>
    </row>
    <row r="26" spans="1:10" s="35" customFormat="1" ht="17.25" customHeight="1">
      <c r="A26" s="57" t="s">
        <v>20</v>
      </c>
      <c r="B26" s="58">
        <v>12</v>
      </c>
      <c r="C26" s="59" t="s">
        <v>237</v>
      </c>
      <c r="D26" s="111"/>
      <c r="E26" s="78">
        <v>0</v>
      </c>
      <c r="F26" s="78"/>
      <c r="G26" s="78"/>
      <c r="H26" s="78"/>
      <c r="I26" s="78"/>
      <c r="J26" s="84"/>
    </row>
    <row r="27" spans="1:10" ht="17.25" customHeight="1">
      <c r="A27" s="41" t="s">
        <v>21</v>
      </c>
      <c r="B27" s="42">
        <v>13</v>
      </c>
      <c r="C27" s="15" t="s">
        <v>204</v>
      </c>
      <c r="D27" s="111"/>
      <c r="E27" s="78">
        <v>0</v>
      </c>
      <c r="F27" s="78"/>
      <c r="G27" s="78"/>
      <c r="H27" s="78"/>
      <c r="I27" s="78"/>
      <c r="J27" s="84"/>
    </row>
    <row r="28" spans="1:10" ht="17.25" customHeight="1">
      <c r="A28" s="38"/>
      <c r="B28" s="14"/>
      <c r="C28" s="15" t="s">
        <v>13</v>
      </c>
      <c r="D28" s="111">
        <f>SUM(D21:D27)</f>
        <v>1</v>
      </c>
      <c r="E28" s="111">
        <f>SUM(E21:E27)</f>
        <v>0</v>
      </c>
      <c r="F28" s="111"/>
      <c r="G28" s="78"/>
      <c r="H28" s="111"/>
      <c r="I28" s="116"/>
      <c r="J28" s="116"/>
    </row>
    <row r="29" spans="1:10" ht="17.25" customHeight="1">
      <c r="A29" s="18"/>
      <c r="B29" s="16"/>
      <c r="C29" s="39"/>
      <c r="D29" s="85"/>
      <c r="E29" s="85"/>
      <c r="F29" s="85"/>
      <c r="G29" s="83"/>
      <c r="H29" s="85"/>
      <c r="I29" s="85"/>
      <c r="J29" s="85"/>
    </row>
    <row r="30" spans="1:10" ht="17.25" customHeight="1">
      <c r="A30" s="18"/>
      <c r="B30" s="12" t="s">
        <v>22</v>
      </c>
      <c r="C30" s="17"/>
      <c r="D30" s="83"/>
      <c r="E30" s="83"/>
      <c r="F30" s="83"/>
      <c r="G30" s="83"/>
      <c r="H30" s="83"/>
      <c r="I30" s="83"/>
      <c r="J30" s="89"/>
    </row>
    <row r="31" spans="1:10" ht="17.25" customHeight="1">
      <c r="A31" s="18"/>
      <c r="B31" s="42">
        <v>14</v>
      </c>
      <c r="C31" s="15" t="s">
        <v>238</v>
      </c>
      <c r="D31" s="111">
        <v>0</v>
      </c>
      <c r="E31" s="78">
        <v>0</v>
      </c>
      <c r="F31" s="78"/>
      <c r="G31" s="78"/>
      <c r="H31" s="78"/>
      <c r="I31" s="78"/>
      <c r="J31" s="84"/>
    </row>
    <row r="32" spans="1:10" ht="17.25" customHeight="1">
      <c r="A32" s="18"/>
      <c r="B32" s="42">
        <v>15</v>
      </c>
      <c r="C32" s="15" t="s">
        <v>239</v>
      </c>
      <c r="D32" s="111">
        <v>0</v>
      </c>
      <c r="E32" s="78">
        <v>0</v>
      </c>
      <c r="F32" s="78"/>
      <c r="G32" s="78"/>
      <c r="H32" s="78"/>
      <c r="I32" s="78"/>
      <c r="J32" s="84"/>
    </row>
    <row r="33" spans="1:10" ht="17.25" customHeight="1">
      <c r="A33" s="18"/>
      <c r="B33" s="42">
        <v>16</v>
      </c>
      <c r="C33" s="15" t="s">
        <v>162</v>
      </c>
      <c r="D33" s="111">
        <v>0</v>
      </c>
      <c r="E33" s="78">
        <v>0</v>
      </c>
      <c r="F33" s="78"/>
      <c r="G33" s="78"/>
      <c r="H33" s="78"/>
      <c r="I33" s="78"/>
      <c r="J33" s="84"/>
    </row>
    <row r="34" spans="1:10" ht="17.25" customHeight="1">
      <c r="A34" s="18"/>
      <c r="B34" s="42">
        <v>17</v>
      </c>
      <c r="C34" s="51" t="s">
        <v>240</v>
      </c>
      <c r="D34" s="111">
        <v>0</v>
      </c>
      <c r="E34" s="78">
        <v>0</v>
      </c>
      <c r="F34" s="78"/>
      <c r="G34" s="78"/>
      <c r="H34" s="78"/>
      <c r="I34" s="78"/>
      <c r="J34" s="84"/>
    </row>
    <row r="35" spans="1:10" ht="17.25" customHeight="1">
      <c r="A35" s="18"/>
      <c r="B35" s="42">
        <v>18</v>
      </c>
      <c r="C35" s="15" t="s">
        <v>227</v>
      </c>
      <c r="D35" s="111">
        <v>0</v>
      </c>
      <c r="E35" s="78">
        <v>0</v>
      </c>
      <c r="F35" s="78"/>
      <c r="G35" s="78"/>
      <c r="H35" s="78"/>
      <c r="I35" s="78"/>
      <c r="J35" s="84"/>
    </row>
    <row r="36" spans="1:10" ht="17.25" customHeight="1">
      <c r="A36" s="18"/>
      <c r="B36" s="14"/>
      <c r="C36" s="15" t="s">
        <v>23</v>
      </c>
      <c r="D36" s="111">
        <v>0</v>
      </c>
      <c r="E36" s="111">
        <f>SUM(E31:E35)</f>
        <v>0</v>
      </c>
      <c r="F36" s="111"/>
      <c r="G36" s="78"/>
      <c r="H36" s="111"/>
      <c r="I36" s="116"/>
      <c r="J36" s="116"/>
    </row>
    <row r="37" spans="1:10" ht="17.25" customHeight="1">
      <c r="A37" s="18"/>
      <c r="B37" s="71"/>
      <c r="C37" s="72"/>
      <c r="D37" s="117"/>
      <c r="E37" s="85"/>
      <c r="F37" s="85"/>
      <c r="G37" s="83"/>
      <c r="H37" s="85"/>
      <c r="I37" s="85"/>
      <c r="J37" s="85"/>
    </row>
    <row r="38" spans="1:10" ht="17.25" customHeight="1">
      <c r="A38" s="13"/>
      <c r="B38" s="11" t="s">
        <v>140</v>
      </c>
      <c r="C38" s="40"/>
      <c r="D38" s="115"/>
      <c r="E38" s="83"/>
      <c r="F38" s="83"/>
      <c r="G38" s="83"/>
      <c r="H38" s="83"/>
      <c r="I38" s="83"/>
      <c r="J38" s="89"/>
    </row>
    <row r="39" spans="1:10" ht="17.25" customHeight="1">
      <c r="A39" s="41" t="s">
        <v>38</v>
      </c>
      <c r="B39" s="42">
        <v>19</v>
      </c>
      <c r="C39" s="15" t="s">
        <v>165</v>
      </c>
      <c r="D39" s="111">
        <v>0</v>
      </c>
      <c r="E39" s="78">
        <v>0</v>
      </c>
      <c r="F39" s="78"/>
      <c r="G39" s="78"/>
      <c r="H39" s="78"/>
      <c r="I39" s="78"/>
      <c r="J39" s="84"/>
    </row>
    <row r="40" spans="1:10" ht="17.25" customHeight="1">
      <c r="A40" s="41" t="s">
        <v>24</v>
      </c>
      <c r="B40" s="42">
        <v>20</v>
      </c>
      <c r="C40" s="15" t="s">
        <v>191</v>
      </c>
      <c r="D40" s="111">
        <v>0</v>
      </c>
      <c r="E40" s="78">
        <v>0</v>
      </c>
      <c r="F40" s="78"/>
      <c r="G40" s="78"/>
      <c r="H40" s="78"/>
      <c r="I40" s="78"/>
      <c r="J40" s="84"/>
    </row>
    <row r="41" spans="1:10" ht="17.25" customHeight="1">
      <c r="A41" s="41" t="s">
        <v>25</v>
      </c>
      <c r="B41" s="42">
        <v>21</v>
      </c>
      <c r="C41" s="15" t="s">
        <v>211</v>
      </c>
      <c r="D41" s="111">
        <v>0</v>
      </c>
      <c r="E41" s="78">
        <v>0</v>
      </c>
      <c r="F41" s="78"/>
      <c r="G41" s="78"/>
      <c r="H41" s="78"/>
      <c r="I41" s="78"/>
      <c r="J41" s="84"/>
    </row>
    <row r="42" spans="1:10" ht="17.25" customHeight="1">
      <c r="A42" s="41" t="s">
        <v>26</v>
      </c>
      <c r="B42" s="42">
        <v>22</v>
      </c>
      <c r="C42" s="15" t="s">
        <v>212</v>
      </c>
      <c r="D42" s="111">
        <v>0</v>
      </c>
      <c r="E42" s="78">
        <v>0</v>
      </c>
      <c r="F42" s="78"/>
      <c r="G42" s="78"/>
      <c r="H42" s="78"/>
      <c r="I42" s="78"/>
      <c r="J42" s="84"/>
    </row>
    <row r="43" spans="1:10" ht="17.25" customHeight="1">
      <c r="A43" s="41" t="s">
        <v>27</v>
      </c>
      <c r="B43" s="42">
        <v>23</v>
      </c>
      <c r="C43" s="15" t="s">
        <v>192</v>
      </c>
      <c r="D43" s="111">
        <v>0</v>
      </c>
      <c r="E43" s="78">
        <v>0</v>
      </c>
      <c r="F43" s="78"/>
      <c r="G43" s="78"/>
      <c r="H43" s="78"/>
      <c r="I43" s="78"/>
      <c r="J43" s="84"/>
    </row>
    <row r="44" spans="1:10" ht="17.25" customHeight="1">
      <c r="A44" s="44"/>
      <c r="B44" s="14"/>
      <c r="C44" s="15" t="s">
        <v>166</v>
      </c>
      <c r="D44" s="111">
        <v>0</v>
      </c>
      <c r="E44" s="78">
        <v>0</v>
      </c>
      <c r="F44" s="78"/>
      <c r="G44" s="78"/>
      <c r="H44" s="78"/>
      <c r="I44" s="78"/>
      <c r="J44" s="84"/>
    </row>
    <row r="45" spans="1:10" s="22" customFormat="1" ht="17.25" customHeight="1">
      <c r="A45" s="52" t="s">
        <v>28</v>
      </c>
      <c r="B45" s="53">
        <v>24</v>
      </c>
      <c r="C45" s="54" t="s">
        <v>205</v>
      </c>
      <c r="D45" s="111">
        <v>0</v>
      </c>
      <c r="E45" s="78">
        <v>0</v>
      </c>
      <c r="F45" s="78"/>
      <c r="G45" s="78"/>
      <c r="H45" s="78"/>
      <c r="I45" s="78"/>
      <c r="J45" s="84"/>
    </row>
    <row r="46" spans="1:10" s="35" customFormat="1" ht="17.25" customHeight="1">
      <c r="A46" s="57" t="s">
        <v>29</v>
      </c>
      <c r="B46" s="58">
        <v>25</v>
      </c>
      <c r="C46" s="59" t="s">
        <v>209</v>
      </c>
      <c r="D46" s="111">
        <v>0</v>
      </c>
      <c r="E46" s="78">
        <v>0</v>
      </c>
      <c r="F46" s="78"/>
      <c r="G46" s="78"/>
      <c r="H46" s="78"/>
      <c r="I46" s="78"/>
      <c r="J46" s="84"/>
    </row>
    <row r="47" spans="1:10" ht="17.25" customHeight="1">
      <c r="A47" s="41" t="s">
        <v>30</v>
      </c>
      <c r="B47" s="42">
        <v>26</v>
      </c>
      <c r="C47" s="15" t="s">
        <v>216</v>
      </c>
      <c r="D47" s="111">
        <v>0</v>
      </c>
      <c r="E47" s="78">
        <v>0</v>
      </c>
      <c r="F47" s="78"/>
      <c r="G47" s="78"/>
      <c r="H47" s="78"/>
      <c r="I47" s="78"/>
      <c r="J47" s="112"/>
    </row>
    <row r="48" spans="1:10" ht="17.25" customHeight="1">
      <c r="A48" s="41" t="s">
        <v>31</v>
      </c>
      <c r="B48" s="42">
        <v>27</v>
      </c>
      <c r="C48" s="15" t="s">
        <v>188</v>
      </c>
      <c r="D48" s="111">
        <v>0</v>
      </c>
      <c r="E48" s="78">
        <v>0</v>
      </c>
      <c r="F48" s="78"/>
      <c r="G48" s="78"/>
      <c r="H48" s="78"/>
      <c r="I48" s="78"/>
      <c r="J48" s="84"/>
    </row>
    <row r="49" spans="1:10" s="22" customFormat="1" ht="17.25" customHeight="1">
      <c r="A49" s="52" t="s">
        <v>32</v>
      </c>
      <c r="B49" s="53">
        <v>28</v>
      </c>
      <c r="C49" s="54" t="s">
        <v>241</v>
      </c>
      <c r="D49" s="111">
        <v>0</v>
      </c>
      <c r="E49" s="78">
        <v>0</v>
      </c>
      <c r="F49" s="78"/>
      <c r="G49" s="78"/>
      <c r="H49" s="78"/>
      <c r="I49" s="78"/>
      <c r="J49" s="84"/>
    </row>
    <row r="50" spans="1:10" ht="17.25" customHeight="1">
      <c r="A50" s="41" t="s">
        <v>33</v>
      </c>
      <c r="B50" s="42">
        <v>29</v>
      </c>
      <c r="C50" s="15" t="s">
        <v>213</v>
      </c>
      <c r="D50" s="111">
        <v>5</v>
      </c>
      <c r="E50" s="78">
        <v>2</v>
      </c>
      <c r="F50" s="78"/>
      <c r="G50" s="78"/>
      <c r="H50" s="78"/>
      <c r="I50" s="78"/>
      <c r="J50" s="112"/>
    </row>
    <row r="51" spans="1:10" ht="17.25" customHeight="1">
      <c r="A51" s="41" t="s">
        <v>34</v>
      </c>
      <c r="B51" s="42">
        <v>30</v>
      </c>
      <c r="C51" s="15" t="s">
        <v>35</v>
      </c>
      <c r="D51" s="111">
        <v>0</v>
      </c>
      <c r="E51" s="78">
        <v>0</v>
      </c>
      <c r="F51" s="78"/>
      <c r="G51" s="78"/>
      <c r="H51" s="78"/>
      <c r="I51" s="78"/>
      <c r="J51" s="84"/>
    </row>
    <row r="52" spans="1:10" ht="17.25" customHeight="1">
      <c r="A52" s="41" t="s">
        <v>36</v>
      </c>
      <c r="B52" s="42">
        <v>31</v>
      </c>
      <c r="C52" s="15" t="s">
        <v>37</v>
      </c>
      <c r="D52" s="111">
        <v>0</v>
      </c>
      <c r="E52" s="78">
        <v>0</v>
      </c>
      <c r="F52" s="78"/>
      <c r="G52" s="78"/>
      <c r="H52" s="78"/>
      <c r="I52" s="78"/>
      <c r="J52" s="84"/>
    </row>
    <row r="53" spans="1:10" ht="17.25" customHeight="1" thickBot="1">
      <c r="A53" s="38"/>
      <c r="B53" s="32"/>
      <c r="C53" s="33" t="s">
        <v>13</v>
      </c>
      <c r="D53" s="87">
        <f>SUM(D39:D52)</f>
        <v>5</v>
      </c>
      <c r="E53" s="87">
        <f>SUM(E39:E52)</f>
        <v>2</v>
      </c>
      <c r="F53" s="87"/>
      <c r="G53" s="78"/>
      <c r="H53" s="87"/>
      <c r="I53" s="88"/>
      <c r="J53" s="88"/>
    </row>
    <row r="54" spans="1:10" ht="17.25" customHeight="1">
      <c r="A54" s="18"/>
      <c r="B54" s="16"/>
      <c r="C54" s="39"/>
      <c r="D54" s="85"/>
      <c r="E54" s="85"/>
      <c r="F54" s="85"/>
      <c r="G54" s="83"/>
      <c r="H54" s="85"/>
      <c r="I54" s="85"/>
      <c r="J54" s="85"/>
    </row>
    <row r="55" spans="1:10" ht="17.25" customHeight="1">
      <c r="A55" s="13"/>
      <c r="B55" s="11" t="s">
        <v>136</v>
      </c>
      <c r="C55" s="40"/>
      <c r="D55" s="115"/>
      <c r="E55" s="83"/>
      <c r="F55" s="83"/>
      <c r="G55" s="83"/>
      <c r="H55" s="83"/>
      <c r="I55" s="83"/>
      <c r="J55" s="89"/>
    </row>
    <row r="56" spans="1:10" ht="17.25" customHeight="1">
      <c r="A56" s="41" t="s">
        <v>39</v>
      </c>
      <c r="B56" s="42">
        <v>32</v>
      </c>
      <c r="C56" s="15" t="s">
        <v>157</v>
      </c>
      <c r="D56" s="111">
        <v>0</v>
      </c>
      <c r="E56" s="78">
        <v>0</v>
      </c>
      <c r="F56" s="78"/>
      <c r="G56" s="78"/>
      <c r="H56" s="78"/>
      <c r="I56" s="78"/>
      <c r="J56" s="84"/>
    </row>
    <row r="57" spans="1:10" ht="17.25" customHeight="1">
      <c r="A57" s="41" t="s">
        <v>40</v>
      </c>
      <c r="B57" s="42">
        <v>33</v>
      </c>
      <c r="C57" s="43" t="s">
        <v>225</v>
      </c>
      <c r="D57" s="111">
        <v>0</v>
      </c>
      <c r="E57" s="78">
        <v>0</v>
      </c>
      <c r="F57" s="78"/>
      <c r="G57" s="78"/>
      <c r="H57" s="78"/>
      <c r="I57" s="78"/>
      <c r="J57" s="112"/>
    </row>
    <row r="58" spans="1:10" ht="17.25" customHeight="1">
      <c r="A58" s="41" t="s">
        <v>41</v>
      </c>
      <c r="B58" s="42">
        <v>34</v>
      </c>
      <c r="C58" s="15" t="s">
        <v>42</v>
      </c>
      <c r="D58" s="111">
        <v>0</v>
      </c>
      <c r="E58" s="78">
        <v>0</v>
      </c>
      <c r="F58" s="78"/>
      <c r="G58" s="78"/>
      <c r="H58" s="78"/>
      <c r="I58" s="78"/>
      <c r="J58" s="112"/>
    </row>
    <row r="59" spans="1:10" ht="17.25" customHeight="1">
      <c r="A59" s="41" t="s">
        <v>43</v>
      </c>
      <c r="B59" s="42">
        <v>35</v>
      </c>
      <c r="C59" s="15" t="s">
        <v>242</v>
      </c>
      <c r="D59" s="111">
        <v>0</v>
      </c>
      <c r="E59" s="78">
        <v>0</v>
      </c>
      <c r="F59" s="78"/>
      <c r="G59" s="78"/>
      <c r="H59" s="78"/>
      <c r="I59" s="78"/>
      <c r="J59" s="84"/>
    </row>
    <row r="60" spans="1:10" ht="17.25" customHeight="1">
      <c r="A60" s="41" t="s">
        <v>44</v>
      </c>
      <c r="B60" s="42">
        <v>36</v>
      </c>
      <c r="C60" s="15" t="s">
        <v>221</v>
      </c>
      <c r="D60" s="111">
        <v>0</v>
      </c>
      <c r="E60" s="78">
        <v>0</v>
      </c>
      <c r="F60" s="78"/>
      <c r="G60" s="78"/>
      <c r="H60" s="78"/>
      <c r="I60" s="78"/>
      <c r="J60" s="84"/>
    </row>
    <row r="61" spans="1:10" ht="17.25" customHeight="1">
      <c r="A61" s="38"/>
      <c r="B61" s="14"/>
      <c r="C61" s="15" t="s">
        <v>13</v>
      </c>
      <c r="D61" s="111">
        <f>SUM(D56:D60)</f>
        <v>0</v>
      </c>
      <c r="E61" s="111">
        <f>SUM(E56:E60)</f>
        <v>0</v>
      </c>
      <c r="F61" s="111"/>
      <c r="G61" s="78"/>
      <c r="H61" s="111"/>
      <c r="I61" s="116"/>
      <c r="J61" s="116"/>
    </row>
    <row r="62" spans="1:10" ht="17.25" customHeight="1">
      <c r="A62" s="18"/>
      <c r="B62" s="71"/>
      <c r="C62" s="72"/>
      <c r="D62" s="117"/>
      <c r="E62" s="85"/>
      <c r="F62" s="85"/>
      <c r="G62" s="83"/>
      <c r="H62" s="85"/>
      <c r="I62" s="85"/>
      <c r="J62" s="85"/>
    </row>
    <row r="63" spans="1:10" ht="17.25" customHeight="1">
      <c r="A63" s="13"/>
      <c r="B63" s="11" t="s">
        <v>137</v>
      </c>
      <c r="C63" s="40"/>
      <c r="D63" s="115"/>
      <c r="E63" s="83"/>
      <c r="F63" s="83"/>
      <c r="G63" s="83"/>
      <c r="H63" s="83"/>
      <c r="I63" s="83"/>
      <c r="J63" s="89"/>
    </row>
    <row r="64" spans="1:10" ht="17.25" customHeight="1">
      <c r="A64" s="41" t="s">
        <v>45</v>
      </c>
      <c r="B64" s="42">
        <v>37</v>
      </c>
      <c r="C64" s="15" t="s">
        <v>46</v>
      </c>
      <c r="D64" s="111">
        <v>0</v>
      </c>
      <c r="E64" s="78">
        <v>0</v>
      </c>
      <c r="F64" s="78"/>
      <c r="G64" s="78"/>
      <c r="H64" s="78"/>
      <c r="I64" s="78"/>
      <c r="J64" s="84"/>
    </row>
    <row r="65" spans="1:10" ht="17.25" customHeight="1">
      <c r="A65" s="41" t="s">
        <v>47</v>
      </c>
      <c r="B65" s="42">
        <v>38</v>
      </c>
      <c r="C65" s="15" t="s">
        <v>170</v>
      </c>
      <c r="D65" s="111">
        <v>0</v>
      </c>
      <c r="E65" s="78">
        <v>0</v>
      </c>
      <c r="F65" s="78"/>
      <c r="G65" s="78"/>
      <c r="H65" s="78"/>
      <c r="I65" s="78"/>
      <c r="J65" s="84"/>
    </row>
    <row r="66" spans="1:10" ht="17.25" customHeight="1">
      <c r="A66" s="41" t="s">
        <v>48</v>
      </c>
      <c r="B66" s="42">
        <v>39</v>
      </c>
      <c r="C66" s="15" t="s">
        <v>171</v>
      </c>
      <c r="D66" s="111">
        <v>29</v>
      </c>
      <c r="E66" s="78">
        <v>0</v>
      </c>
      <c r="F66" s="78"/>
      <c r="G66" s="78"/>
      <c r="H66" s="78"/>
      <c r="I66" s="78"/>
      <c r="J66" s="84"/>
    </row>
    <row r="67" spans="1:10" ht="17.25" customHeight="1">
      <c r="A67" s="41" t="s">
        <v>49</v>
      </c>
      <c r="B67" s="42">
        <v>40</v>
      </c>
      <c r="C67" s="15" t="s">
        <v>50</v>
      </c>
      <c r="D67" s="111">
        <v>0</v>
      </c>
      <c r="E67" s="78">
        <v>0</v>
      </c>
      <c r="F67" s="78"/>
      <c r="G67" s="78"/>
      <c r="H67" s="78"/>
      <c r="I67" s="78"/>
      <c r="J67" s="84"/>
    </row>
    <row r="68" spans="1:10" ht="17.25" customHeight="1">
      <c r="A68" s="41" t="s">
        <v>51</v>
      </c>
      <c r="B68" s="42">
        <v>41</v>
      </c>
      <c r="C68" s="15" t="s">
        <v>52</v>
      </c>
      <c r="D68" s="111">
        <v>0</v>
      </c>
      <c r="E68" s="78">
        <v>0</v>
      </c>
      <c r="F68" s="78"/>
      <c r="G68" s="78"/>
      <c r="H68" s="78"/>
      <c r="I68" s="78"/>
      <c r="J68" s="84"/>
    </row>
    <row r="69" spans="1:10" ht="17.25" customHeight="1">
      <c r="A69" s="41" t="s">
        <v>53</v>
      </c>
      <c r="B69" s="42">
        <v>42</v>
      </c>
      <c r="C69" s="15" t="s">
        <v>220</v>
      </c>
      <c r="D69" s="111">
        <v>0</v>
      </c>
      <c r="E69" s="78">
        <v>0</v>
      </c>
      <c r="F69" s="78"/>
      <c r="G69" s="78"/>
      <c r="H69" s="78"/>
      <c r="I69" s="78"/>
      <c r="J69" s="84"/>
    </row>
    <row r="70" spans="1:10" ht="17.25" customHeight="1">
      <c r="A70" s="41" t="s">
        <v>54</v>
      </c>
      <c r="B70" s="42">
        <v>43</v>
      </c>
      <c r="C70" s="15" t="s">
        <v>193</v>
      </c>
      <c r="D70" s="111">
        <v>0</v>
      </c>
      <c r="E70" s="78">
        <v>0</v>
      </c>
      <c r="F70" s="78"/>
      <c r="G70" s="78"/>
      <c r="H70" s="78"/>
      <c r="I70" s="78"/>
      <c r="J70" s="84"/>
    </row>
    <row r="71" spans="1:10" ht="17.25" customHeight="1">
      <c r="A71" s="41" t="s">
        <v>55</v>
      </c>
      <c r="B71" s="42">
        <v>44</v>
      </c>
      <c r="C71" s="15" t="s">
        <v>194</v>
      </c>
      <c r="D71" s="111">
        <v>0</v>
      </c>
      <c r="E71" s="78">
        <v>0</v>
      </c>
      <c r="F71" s="78"/>
      <c r="G71" s="78"/>
      <c r="H71" s="78"/>
      <c r="I71" s="78"/>
      <c r="J71" s="84"/>
    </row>
    <row r="72" spans="1:10" ht="17.25" customHeight="1">
      <c r="A72" s="38"/>
      <c r="B72" s="14"/>
      <c r="C72" s="15" t="s">
        <v>13</v>
      </c>
      <c r="D72" s="111">
        <f>SUM(D64:D71)</f>
        <v>29</v>
      </c>
      <c r="E72" s="111">
        <f>SUM(E64:E71)</f>
        <v>0</v>
      </c>
      <c r="F72" s="111"/>
      <c r="G72" s="78"/>
      <c r="H72" s="111"/>
      <c r="I72" s="116"/>
      <c r="J72" s="116"/>
    </row>
    <row r="73" spans="1:10" ht="17.25" customHeight="1">
      <c r="A73" s="18"/>
      <c r="B73" s="71"/>
      <c r="C73" s="72"/>
      <c r="D73" s="117"/>
      <c r="E73" s="85"/>
      <c r="F73" s="85"/>
      <c r="G73" s="83"/>
      <c r="H73" s="85"/>
      <c r="I73" s="85"/>
      <c r="J73" s="85"/>
    </row>
    <row r="74" spans="1:10" ht="17.25" customHeight="1">
      <c r="A74" s="13"/>
      <c r="B74" s="11" t="s">
        <v>141</v>
      </c>
      <c r="C74" s="40"/>
      <c r="D74" s="115"/>
      <c r="E74" s="83"/>
      <c r="F74" s="83"/>
      <c r="G74" s="83"/>
      <c r="H74" s="83"/>
      <c r="I74" s="83"/>
      <c r="J74" s="89"/>
    </row>
    <row r="75" spans="1:10" ht="17.25" customHeight="1">
      <c r="A75" s="41" t="s">
        <v>56</v>
      </c>
      <c r="B75" s="42">
        <v>45</v>
      </c>
      <c r="C75" s="15" t="s">
        <v>57</v>
      </c>
      <c r="D75" s="111">
        <v>0</v>
      </c>
      <c r="E75" s="78">
        <v>0</v>
      </c>
      <c r="F75" s="78"/>
      <c r="G75" s="78"/>
      <c r="H75" s="78"/>
      <c r="I75" s="78"/>
      <c r="J75" s="84"/>
    </row>
    <row r="76" spans="1:10" ht="17.25" customHeight="1">
      <c r="A76" s="41" t="s">
        <v>58</v>
      </c>
      <c r="B76" s="42">
        <v>46</v>
      </c>
      <c r="C76" s="15" t="s">
        <v>152</v>
      </c>
      <c r="D76" s="111">
        <v>0</v>
      </c>
      <c r="E76" s="78">
        <v>0</v>
      </c>
      <c r="F76" s="78"/>
      <c r="G76" s="78"/>
      <c r="H76" s="78"/>
      <c r="I76" s="78"/>
      <c r="J76" s="84"/>
    </row>
    <row r="77" spans="1:10" s="35" customFormat="1" ht="17.25" customHeight="1">
      <c r="A77" s="57" t="s">
        <v>59</v>
      </c>
      <c r="B77" s="58">
        <v>47</v>
      </c>
      <c r="C77" s="59" t="s">
        <v>189</v>
      </c>
      <c r="D77" s="111">
        <v>0</v>
      </c>
      <c r="E77" s="78">
        <v>0</v>
      </c>
      <c r="F77" s="78"/>
      <c r="G77" s="78"/>
      <c r="H77" s="78"/>
      <c r="I77" s="78"/>
      <c r="J77" s="84"/>
    </row>
    <row r="78" spans="1:10" s="35" customFormat="1" ht="17.25" customHeight="1">
      <c r="A78" s="57" t="s">
        <v>60</v>
      </c>
      <c r="B78" s="58">
        <v>48</v>
      </c>
      <c r="C78" s="59" t="s">
        <v>243</v>
      </c>
      <c r="D78" s="111">
        <v>0</v>
      </c>
      <c r="E78" s="78">
        <v>0</v>
      </c>
      <c r="F78" s="78"/>
      <c r="G78" s="78"/>
      <c r="H78" s="78"/>
      <c r="I78" s="78"/>
      <c r="J78" s="84"/>
    </row>
    <row r="79" spans="1:10" s="35" customFormat="1" ht="17.25" customHeight="1">
      <c r="A79" s="57" t="s">
        <v>61</v>
      </c>
      <c r="B79" s="58">
        <v>49</v>
      </c>
      <c r="C79" s="59" t="s">
        <v>195</v>
      </c>
      <c r="D79" s="111">
        <v>0</v>
      </c>
      <c r="E79" s="78">
        <v>0</v>
      </c>
      <c r="F79" s="78"/>
      <c r="G79" s="78"/>
      <c r="H79" s="78"/>
      <c r="I79" s="78"/>
      <c r="J79" s="84"/>
    </row>
    <row r="80" spans="1:10" ht="17.25" customHeight="1">
      <c r="A80" s="41" t="s">
        <v>62</v>
      </c>
      <c r="B80" s="42">
        <v>50</v>
      </c>
      <c r="C80" s="15" t="s">
        <v>244</v>
      </c>
      <c r="D80" s="111">
        <v>0</v>
      </c>
      <c r="E80" s="78">
        <v>0</v>
      </c>
      <c r="F80" s="78"/>
      <c r="G80" s="78"/>
      <c r="H80" s="78"/>
      <c r="I80" s="78"/>
      <c r="J80" s="84"/>
    </row>
    <row r="81" spans="1:10" ht="17.25" customHeight="1">
      <c r="A81" s="41" t="s">
        <v>63</v>
      </c>
      <c r="B81" s="42">
        <v>51</v>
      </c>
      <c r="C81" s="15" t="s">
        <v>160</v>
      </c>
      <c r="D81" s="111">
        <v>0</v>
      </c>
      <c r="E81" s="78">
        <v>0</v>
      </c>
      <c r="F81" s="78"/>
      <c r="G81" s="78"/>
      <c r="H81" s="78"/>
      <c r="I81" s="78"/>
      <c r="J81" s="84"/>
    </row>
    <row r="82" spans="1:10" ht="17.25" customHeight="1">
      <c r="A82" s="41" t="s">
        <v>64</v>
      </c>
      <c r="B82" s="42">
        <v>52</v>
      </c>
      <c r="C82" s="15" t="s">
        <v>222</v>
      </c>
      <c r="D82" s="111">
        <v>0</v>
      </c>
      <c r="E82" s="78">
        <v>0</v>
      </c>
      <c r="F82" s="78"/>
      <c r="G82" s="78"/>
      <c r="H82" s="78"/>
      <c r="I82" s="78"/>
      <c r="J82" s="84"/>
    </row>
    <row r="83" spans="1:10" ht="17.25" customHeight="1">
      <c r="A83" s="41" t="s">
        <v>65</v>
      </c>
      <c r="B83" s="42">
        <v>53</v>
      </c>
      <c r="C83" s="15" t="s">
        <v>223</v>
      </c>
      <c r="D83" s="111">
        <v>0</v>
      </c>
      <c r="E83" s="78">
        <v>0</v>
      </c>
      <c r="F83" s="78"/>
      <c r="G83" s="78"/>
      <c r="H83" s="78"/>
      <c r="I83" s="78"/>
      <c r="J83" s="84"/>
    </row>
    <row r="84" spans="1:10" ht="17.25" customHeight="1">
      <c r="A84" s="41" t="s">
        <v>66</v>
      </c>
      <c r="B84" s="42">
        <v>54</v>
      </c>
      <c r="C84" s="15" t="s">
        <v>245</v>
      </c>
      <c r="D84" s="111">
        <v>0</v>
      </c>
      <c r="E84" s="78">
        <v>0</v>
      </c>
      <c r="F84" s="78"/>
      <c r="G84" s="78"/>
      <c r="H84" s="78"/>
      <c r="I84" s="78"/>
      <c r="J84" s="84"/>
    </row>
    <row r="85" spans="1:10" ht="17.25" customHeight="1">
      <c r="A85" s="41" t="s">
        <v>67</v>
      </c>
      <c r="B85" s="42">
        <v>55</v>
      </c>
      <c r="C85" s="15" t="s">
        <v>246</v>
      </c>
      <c r="D85" s="111">
        <v>0</v>
      </c>
      <c r="E85" s="78">
        <v>0</v>
      </c>
      <c r="F85" s="78"/>
      <c r="G85" s="78"/>
      <c r="H85" s="78"/>
      <c r="I85" s="78"/>
      <c r="J85" s="84"/>
    </row>
    <row r="86" spans="1:10" ht="17.25" customHeight="1">
      <c r="A86" s="38"/>
      <c r="B86" s="14"/>
      <c r="C86" s="15" t="s">
        <v>13</v>
      </c>
      <c r="D86" s="111">
        <f>SUM(D75:D85)</f>
        <v>0</v>
      </c>
      <c r="E86" s="111">
        <f>SUM(E75:E85)</f>
        <v>0</v>
      </c>
      <c r="F86" s="111"/>
      <c r="G86" s="78"/>
      <c r="H86" s="111"/>
      <c r="I86" s="116"/>
      <c r="J86" s="116"/>
    </row>
    <row r="87" spans="1:10" ht="17.25" customHeight="1" thickBot="1">
      <c r="A87" s="13"/>
      <c r="B87" s="32"/>
      <c r="C87" s="33" t="s">
        <v>68</v>
      </c>
      <c r="D87" s="87">
        <f>D18+D28+D36+D53+D61+D72+D86</f>
        <v>35</v>
      </c>
      <c r="E87" s="87">
        <f>E18+E28+E36+E53+E61+E72+E86</f>
        <v>7</v>
      </c>
      <c r="F87" s="87"/>
      <c r="G87" s="78"/>
      <c r="H87" s="87"/>
      <c r="I87" s="88"/>
      <c r="J87" s="88"/>
    </row>
    <row r="88" spans="1:10" ht="17.25" customHeight="1">
      <c r="A88" s="13"/>
      <c r="B88" s="16"/>
      <c r="C88" s="39"/>
      <c r="D88" s="85"/>
      <c r="E88" s="85"/>
      <c r="F88" s="85"/>
      <c r="G88" s="83"/>
      <c r="H88" s="85"/>
      <c r="I88" s="85"/>
      <c r="J88" s="85"/>
    </row>
    <row r="89" spans="1:10" ht="17.25" customHeight="1">
      <c r="A89" s="13"/>
      <c r="B89" s="11" t="s">
        <v>142</v>
      </c>
      <c r="C89" s="40"/>
      <c r="D89" s="115"/>
      <c r="E89" s="83"/>
      <c r="F89" s="83"/>
      <c r="G89" s="83"/>
      <c r="H89" s="83"/>
      <c r="I89" s="83"/>
      <c r="J89" s="89"/>
    </row>
    <row r="90" spans="1:10" ht="17.25" customHeight="1">
      <c r="A90" s="41" t="s">
        <v>69</v>
      </c>
      <c r="B90" s="42">
        <v>56</v>
      </c>
      <c r="C90" s="15" t="s">
        <v>202</v>
      </c>
      <c r="D90" s="111">
        <v>0</v>
      </c>
      <c r="E90" s="78">
        <v>0</v>
      </c>
      <c r="F90" s="78"/>
      <c r="G90" s="78"/>
      <c r="H90" s="78"/>
      <c r="I90" s="78"/>
      <c r="J90" s="84"/>
    </row>
    <row r="91" spans="1:10" ht="17.25" customHeight="1">
      <c r="A91" s="41" t="s">
        <v>70</v>
      </c>
      <c r="B91" s="42">
        <v>57</v>
      </c>
      <c r="C91" s="15" t="s">
        <v>196</v>
      </c>
      <c r="D91" s="111">
        <v>28</v>
      </c>
      <c r="E91" s="78">
        <v>0</v>
      </c>
      <c r="F91" s="78"/>
      <c r="G91" s="78"/>
      <c r="H91" s="78"/>
      <c r="I91" s="78"/>
      <c r="J91" s="84"/>
    </row>
    <row r="92" spans="1:10" ht="17.25" customHeight="1">
      <c r="A92" s="41" t="s">
        <v>71</v>
      </c>
      <c r="B92" s="42">
        <v>58</v>
      </c>
      <c r="C92" s="15" t="s">
        <v>72</v>
      </c>
      <c r="D92" s="111">
        <v>0</v>
      </c>
      <c r="E92" s="78">
        <v>29</v>
      </c>
      <c r="F92" s="78"/>
      <c r="G92" s="78"/>
      <c r="H92" s="78"/>
      <c r="I92" s="78"/>
      <c r="J92" s="84"/>
    </row>
    <row r="93" spans="1:10" s="22" customFormat="1" ht="17.25" customHeight="1">
      <c r="A93" s="52" t="s">
        <v>73</v>
      </c>
      <c r="B93" s="53">
        <v>59</v>
      </c>
      <c r="C93" s="54" t="s">
        <v>228</v>
      </c>
      <c r="D93" s="111">
        <v>0</v>
      </c>
      <c r="E93" s="78">
        <v>0</v>
      </c>
      <c r="F93" s="78"/>
      <c r="G93" s="78"/>
      <c r="H93" s="78"/>
      <c r="I93" s="78"/>
      <c r="J93" s="84"/>
    </row>
    <row r="94" spans="1:10" ht="17.25" customHeight="1">
      <c r="A94" s="41" t="s">
        <v>74</v>
      </c>
      <c r="B94" s="42">
        <v>60</v>
      </c>
      <c r="C94" s="15" t="s">
        <v>75</v>
      </c>
      <c r="D94" s="111">
        <v>0</v>
      </c>
      <c r="E94" s="78">
        <v>0</v>
      </c>
      <c r="F94" s="78"/>
      <c r="G94" s="78"/>
      <c r="H94" s="78"/>
      <c r="I94" s="78"/>
      <c r="J94" s="84"/>
    </row>
    <row r="95" spans="1:10" ht="17.25" customHeight="1">
      <c r="A95" s="41" t="s">
        <v>76</v>
      </c>
      <c r="B95" s="42">
        <v>61</v>
      </c>
      <c r="C95" s="15" t="s">
        <v>77</v>
      </c>
      <c r="D95" s="111">
        <v>0</v>
      </c>
      <c r="E95" s="78">
        <v>0</v>
      </c>
      <c r="F95" s="78"/>
      <c r="G95" s="78"/>
      <c r="H95" s="78"/>
      <c r="I95" s="78"/>
      <c r="J95" s="84"/>
    </row>
    <row r="96" spans="1:10" ht="17.25" customHeight="1">
      <c r="A96" s="41" t="s">
        <v>78</v>
      </c>
      <c r="B96" s="42">
        <v>62</v>
      </c>
      <c r="C96" s="15" t="s">
        <v>79</v>
      </c>
      <c r="D96" s="111">
        <v>0</v>
      </c>
      <c r="E96" s="78">
        <v>2</v>
      </c>
      <c r="F96" s="78"/>
      <c r="G96" s="78"/>
      <c r="H96" s="78"/>
      <c r="I96" s="78"/>
      <c r="J96" s="84"/>
    </row>
    <row r="97" spans="1:10" ht="17.25" customHeight="1">
      <c r="A97" s="41" t="s">
        <v>80</v>
      </c>
      <c r="B97" s="42">
        <v>63</v>
      </c>
      <c r="C97" s="15" t="s">
        <v>214</v>
      </c>
      <c r="D97" s="111">
        <v>0</v>
      </c>
      <c r="E97" s="78">
        <v>0</v>
      </c>
      <c r="F97" s="78"/>
      <c r="G97" s="78"/>
      <c r="H97" s="78"/>
      <c r="I97" s="78"/>
      <c r="J97" s="84"/>
    </row>
    <row r="98" spans="1:10" ht="17.25" customHeight="1">
      <c r="A98" s="41" t="s">
        <v>81</v>
      </c>
      <c r="B98" s="42">
        <v>64</v>
      </c>
      <c r="C98" s="15" t="s">
        <v>226</v>
      </c>
      <c r="D98" s="111">
        <v>0</v>
      </c>
      <c r="E98" s="78">
        <v>0</v>
      </c>
      <c r="F98" s="78"/>
      <c r="G98" s="78"/>
      <c r="H98" s="78"/>
      <c r="I98" s="78"/>
      <c r="J98" s="84"/>
    </row>
    <row r="99" spans="1:10" ht="17.25" customHeight="1">
      <c r="A99" s="41" t="s">
        <v>82</v>
      </c>
      <c r="B99" s="42">
        <v>65</v>
      </c>
      <c r="C99" s="15" t="s">
        <v>172</v>
      </c>
      <c r="D99" s="111">
        <v>0</v>
      </c>
      <c r="E99" s="78">
        <v>0</v>
      </c>
      <c r="F99" s="78"/>
      <c r="G99" s="78"/>
      <c r="H99" s="78"/>
      <c r="I99" s="78"/>
      <c r="J99" s="84"/>
    </row>
    <row r="100" spans="1:10" ht="17.25" customHeight="1">
      <c r="A100" s="38"/>
      <c r="B100" s="14"/>
      <c r="C100" s="15" t="s">
        <v>13</v>
      </c>
      <c r="D100" s="111">
        <f>SUM(D90:D99)</f>
        <v>28</v>
      </c>
      <c r="E100" s="111">
        <f>SUM(E90:E99)</f>
        <v>31</v>
      </c>
      <c r="F100" s="111"/>
      <c r="G100" s="78"/>
      <c r="H100" s="111"/>
      <c r="I100" s="116"/>
      <c r="J100" s="116"/>
    </row>
    <row r="101" spans="1:10" ht="17.25" customHeight="1">
      <c r="A101" s="18"/>
      <c r="B101" s="71"/>
      <c r="C101" s="72"/>
      <c r="D101" s="117"/>
      <c r="E101" s="85"/>
      <c r="F101" s="85"/>
      <c r="G101" s="85"/>
      <c r="H101" s="85"/>
      <c r="I101" s="85"/>
      <c r="J101" s="85"/>
    </row>
    <row r="102" spans="1:10" ht="17.25" customHeight="1">
      <c r="A102" s="13"/>
      <c r="B102" s="11" t="s">
        <v>143</v>
      </c>
      <c r="C102" s="40"/>
      <c r="D102" s="115"/>
      <c r="E102" s="83"/>
      <c r="F102" s="83"/>
      <c r="G102" s="83"/>
      <c r="H102" s="83"/>
      <c r="I102" s="83"/>
      <c r="J102" s="89"/>
    </row>
    <row r="103" spans="1:10" ht="17.25" customHeight="1">
      <c r="A103" s="41" t="s">
        <v>83</v>
      </c>
      <c r="B103" s="42">
        <v>66</v>
      </c>
      <c r="C103" s="15" t="s">
        <v>173</v>
      </c>
      <c r="D103" s="111">
        <v>0</v>
      </c>
      <c r="E103" s="78">
        <v>0</v>
      </c>
      <c r="F103" s="78"/>
      <c r="G103" s="78"/>
      <c r="H103" s="78"/>
      <c r="I103" s="78"/>
      <c r="J103" s="84"/>
    </row>
    <row r="104" spans="1:10" ht="17.25" customHeight="1">
      <c r="A104" s="41" t="s">
        <v>84</v>
      </c>
      <c r="B104" s="42">
        <v>67</v>
      </c>
      <c r="C104" s="15" t="s">
        <v>197</v>
      </c>
      <c r="D104" s="111">
        <v>0</v>
      </c>
      <c r="E104" s="78">
        <v>0</v>
      </c>
      <c r="F104" s="78"/>
      <c r="G104" s="78"/>
      <c r="H104" s="78"/>
      <c r="I104" s="78"/>
      <c r="J104" s="84"/>
    </row>
    <row r="105" spans="1:10" ht="17.25" customHeight="1">
      <c r="A105" s="41" t="s">
        <v>85</v>
      </c>
      <c r="B105" s="42">
        <v>68</v>
      </c>
      <c r="C105" s="15" t="s">
        <v>232</v>
      </c>
      <c r="D105" s="111">
        <v>0</v>
      </c>
      <c r="E105" s="78">
        <v>0</v>
      </c>
      <c r="F105" s="78"/>
      <c r="G105" s="78"/>
      <c r="H105" s="78"/>
      <c r="I105" s="78"/>
      <c r="J105" s="84"/>
    </row>
    <row r="106" spans="1:10" ht="17.25" customHeight="1">
      <c r="A106" s="41" t="s">
        <v>86</v>
      </c>
      <c r="B106" s="42">
        <v>69</v>
      </c>
      <c r="C106" s="15" t="s">
        <v>153</v>
      </c>
      <c r="D106" s="111">
        <v>0</v>
      </c>
      <c r="E106" s="78">
        <v>0</v>
      </c>
      <c r="F106" s="78"/>
      <c r="G106" s="78"/>
      <c r="H106" s="78"/>
      <c r="I106" s="78"/>
      <c r="J106" s="84"/>
    </row>
    <row r="107" spans="1:10" ht="17.25" customHeight="1">
      <c r="A107" s="41" t="s">
        <v>87</v>
      </c>
      <c r="B107" s="42">
        <v>70</v>
      </c>
      <c r="C107" s="15" t="s">
        <v>88</v>
      </c>
      <c r="D107" s="111">
        <v>0</v>
      </c>
      <c r="E107" s="78">
        <v>0</v>
      </c>
      <c r="F107" s="78"/>
      <c r="G107" s="78"/>
      <c r="H107" s="78"/>
      <c r="I107" s="78"/>
      <c r="J107" s="84"/>
    </row>
    <row r="108" spans="1:10" ht="17.25" customHeight="1">
      <c r="A108" s="41" t="s">
        <v>89</v>
      </c>
      <c r="B108" s="42">
        <v>71</v>
      </c>
      <c r="C108" s="43" t="s">
        <v>151</v>
      </c>
      <c r="D108" s="111">
        <v>0</v>
      </c>
      <c r="E108" s="78">
        <v>0</v>
      </c>
      <c r="F108" s="78"/>
      <c r="G108" s="78"/>
      <c r="H108" s="78"/>
      <c r="I108" s="78"/>
      <c r="J108" s="84"/>
    </row>
    <row r="109" spans="1:10" ht="17.25" customHeight="1">
      <c r="A109" s="41" t="s">
        <v>90</v>
      </c>
      <c r="B109" s="42">
        <v>72</v>
      </c>
      <c r="C109" s="43" t="s">
        <v>158</v>
      </c>
      <c r="D109" s="111">
        <v>0</v>
      </c>
      <c r="E109" s="78">
        <v>0</v>
      </c>
      <c r="F109" s="78"/>
      <c r="G109" s="78"/>
      <c r="H109" s="78"/>
      <c r="I109" s="78"/>
      <c r="J109" s="84"/>
    </row>
    <row r="110" spans="1:10" ht="17.25" customHeight="1">
      <c r="A110" s="41" t="s">
        <v>91</v>
      </c>
      <c r="B110" s="42">
        <v>73</v>
      </c>
      <c r="C110" s="15" t="s">
        <v>155</v>
      </c>
      <c r="D110" s="111">
        <v>0</v>
      </c>
      <c r="E110" s="78">
        <v>0</v>
      </c>
      <c r="F110" s="78"/>
      <c r="G110" s="78"/>
      <c r="H110" s="78"/>
      <c r="I110" s="78"/>
      <c r="J110" s="84"/>
    </row>
    <row r="111" spans="1:10" ht="17.25" customHeight="1">
      <c r="A111" s="41" t="s">
        <v>92</v>
      </c>
      <c r="B111" s="42">
        <v>74</v>
      </c>
      <c r="C111" s="15" t="s">
        <v>93</v>
      </c>
      <c r="D111" s="111">
        <v>0</v>
      </c>
      <c r="E111" s="78">
        <v>0</v>
      </c>
      <c r="F111" s="78"/>
      <c r="G111" s="78"/>
      <c r="H111" s="78"/>
      <c r="I111" s="78"/>
      <c r="J111" s="84"/>
    </row>
    <row r="112" spans="1:10" ht="17.25" customHeight="1">
      <c r="A112" s="41" t="s">
        <v>94</v>
      </c>
      <c r="B112" s="42">
        <v>75</v>
      </c>
      <c r="C112" s="15" t="s">
        <v>154</v>
      </c>
      <c r="D112" s="111">
        <v>0</v>
      </c>
      <c r="E112" s="78">
        <v>0</v>
      </c>
      <c r="F112" s="78"/>
      <c r="G112" s="78"/>
      <c r="H112" s="78"/>
      <c r="I112" s="78"/>
      <c r="J112" s="84"/>
    </row>
    <row r="113" spans="1:10" ht="17.25" customHeight="1">
      <c r="A113" s="38"/>
      <c r="B113" s="14"/>
      <c r="C113" s="15" t="s">
        <v>13</v>
      </c>
      <c r="D113" s="111">
        <f>SUM(D103:D112)</f>
        <v>0</v>
      </c>
      <c r="E113" s="111">
        <f>SUM(E103:E112)</f>
        <v>0</v>
      </c>
      <c r="F113" s="111"/>
      <c r="G113" s="78"/>
      <c r="H113" s="111"/>
      <c r="I113" s="116"/>
      <c r="J113" s="116"/>
    </row>
    <row r="114" spans="1:10" ht="17.25" customHeight="1">
      <c r="A114" s="18"/>
      <c r="B114" s="71"/>
      <c r="C114" s="72"/>
      <c r="D114" s="117"/>
      <c r="E114" s="85"/>
      <c r="F114" s="85"/>
      <c r="G114" s="85"/>
      <c r="H114" s="85"/>
      <c r="I114" s="85"/>
      <c r="J114" s="85"/>
    </row>
    <row r="115" spans="1:10" ht="17.25" customHeight="1">
      <c r="A115" s="13"/>
      <c r="B115" s="11" t="s">
        <v>144</v>
      </c>
      <c r="C115" s="40"/>
      <c r="D115" s="115"/>
      <c r="E115" s="83"/>
      <c r="F115" s="83"/>
      <c r="G115" s="83"/>
      <c r="H115" s="83"/>
      <c r="I115" s="83"/>
      <c r="J115" s="89"/>
    </row>
    <row r="116" spans="1:10" ht="17.25" customHeight="1">
      <c r="A116" s="41" t="s">
        <v>95</v>
      </c>
      <c r="B116" s="42">
        <v>76</v>
      </c>
      <c r="C116" s="15" t="s">
        <v>159</v>
      </c>
      <c r="D116" s="111">
        <v>0</v>
      </c>
      <c r="E116" s="78"/>
      <c r="F116" s="78"/>
      <c r="G116" s="78"/>
      <c r="H116" s="78"/>
      <c r="I116" s="78"/>
      <c r="J116" s="84"/>
    </row>
    <row r="117" spans="1:10" s="35" customFormat="1" ht="17.25" customHeight="1">
      <c r="A117" s="57" t="s">
        <v>96</v>
      </c>
      <c r="B117" s="58">
        <v>77</v>
      </c>
      <c r="C117" s="59" t="s">
        <v>97</v>
      </c>
      <c r="D117" s="111">
        <v>0</v>
      </c>
      <c r="E117" s="78">
        <v>0</v>
      </c>
      <c r="F117" s="78"/>
      <c r="G117" s="78"/>
      <c r="H117" s="78"/>
      <c r="I117" s="78"/>
      <c r="J117" s="84"/>
    </row>
    <row r="118" spans="1:10" ht="17.25" customHeight="1">
      <c r="A118" s="41" t="s">
        <v>98</v>
      </c>
      <c r="B118" s="42">
        <v>78</v>
      </c>
      <c r="C118" s="15" t="s">
        <v>99</v>
      </c>
      <c r="D118" s="111">
        <v>0</v>
      </c>
      <c r="E118" s="78">
        <v>0</v>
      </c>
      <c r="F118" s="78"/>
      <c r="G118" s="78"/>
      <c r="H118" s="78"/>
      <c r="I118" s="78"/>
      <c r="J118" s="84"/>
    </row>
    <row r="119" spans="1:10" ht="17.25" customHeight="1">
      <c r="A119" s="41" t="s">
        <v>100</v>
      </c>
      <c r="B119" s="42">
        <v>79</v>
      </c>
      <c r="C119" s="15" t="s">
        <v>101</v>
      </c>
      <c r="D119" s="111">
        <v>0</v>
      </c>
      <c r="E119" s="78">
        <v>0</v>
      </c>
      <c r="F119" s="78"/>
      <c r="G119" s="78"/>
      <c r="H119" s="78"/>
      <c r="I119" s="78"/>
      <c r="J119" s="84"/>
    </row>
    <row r="120" spans="1:10" ht="17.25" customHeight="1">
      <c r="A120" s="41" t="s">
        <v>102</v>
      </c>
      <c r="B120" s="42">
        <v>80</v>
      </c>
      <c r="C120" s="15" t="s">
        <v>217</v>
      </c>
      <c r="D120" s="111">
        <v>0</v>
      </c>
      <c r="E120" s="78">
        <v>0</v>
      </c>
      <c r="F120" s="78"/>
      <c r="G120" s="78"/>
      <c r="H120" s="78"/>
      <c r="I120" s="78"/>
      <c r="J120" s="84"/>
    </row>
    <row r="121" spans="1:10" ht="17.25" customHeight="1">
      <c r="A121" s="41" t="s">
        <v>103</v>
      </c>
      <c r="B121" s="42">
        <v>81</v>
      </c>
      <c r="C121" s="15" t="s">
        <v>174</v>
      </c>
      <c r="D121" s="111">
        <v>0</v>
      </c>
      <c r="E121" s="78">
        <v>0</v>
      </c>
      <c r="F121" s="78"/>
      <c r="G121" s="78"/>
      <c r="H121" s="78"/>
      <c r="I121" s="78"/>
      <c r="J121" s="84"/>
    </row>
    <row r="122" spans="1:10" ht="17.25" customHeight="1">
      <c r="A122" s="41" t="s">
        <v>104</v>
      </c>
      <c r="B122" s="42">
        <v>82</v>
      </c>
      <c r="C122" s="15" t="s">
        <v>156</v>
      </c>
      <c r="D122" s="111">
        <v>0</v>
      </c>
      <c r="E122" s="78">
        <v>0</v>
      </c>
      <c r="F122" s="78"/>
      <c r="G122" s="78"/>
      <c r="H122" s="78"/>
      <c r="I122" s="78"/>
      <c r="J122" s="84"/>
    </row>
    <row r="123" spans="1:10" ht="17.25" customHeight="1">
      <c r="A123" s="41" t="s">
        <v>105</v>
      </c>
      <c r="B123" s="42">
        <v>83</v>
      </c>
      <c r="C123" s="15" t="s">
        <v>185</v>
      </c>
      <c r="D123" s="111">
        <v>0</v>
      </c>
      <c r="E123" s="78">
        <v>0</v>
      </c>
      <c r="F123" s="78"/>
      <c r="G123" s="78"/>
      <c r="H123" s="78"/>
      <c r="I123" s="78"/>
      <c r="J123" s="84"/>
    </row>
    <row r="124" spans="1:10" ht="17.25" customHeight="1">
      <c r="A124" s="41" t="s">
        <v>106</v>
      </c>
      <c r="B124" s="42">
        <v>84</v>
      </c>
      <c r="C124" s="15" t="s">
        <v>224</v>
      </c>
      <c r="D124" s="111">
        <v>0</v>
      </c>
      <c r="E124" s="78">
        <v>0</v>
      </c>
      <c r="F124" s="78"/>
      <c r="G124" s="78"/>
      <c r="H124" s="78"/>
      <c r="I124" s="78"/>
      <c r="J124" s="84"/>
    </row>
    <row r="125" spans="1:10" ht="17.25" customHeight="1">
      <c r="A125" s="41" t="s">
        <v>107</v>
      </c>
      <c r="B125" s="42">
        <v>85</v>
      </c>
      <c r="C125" s="15" t="s">
        <v>218</v>
      </c>
      <c r="D125" s="111">
        <v>0</v>
      </c>
      <c r="E125" s="78">
        <v>0</v>
      </c>
      <c r="F125" s="78"/>
      <c r="G125" s="78"/>
      <c r="H125" s="78"/>
      <c r="I125" s="78"/>
      <c r="J125" s="84"/>
    </row>
    <row r="126" spans="1:10" ht="17.25" customHeight="1">
      <c r="A126" s="41" t="s">
        <v>108</v>
      </c>
      <c r="B126" s="42">
        <v>86</v>
      </c>
      <c r="C126" s="15" t="s">
        <v>109</v>
      </c>
      <c r="D126" s="111">
        <v>0</v>
      </c>
      <c r="E126" s="78">
        <v>0</v>
      </c>
      <c r="F126" s="78"/>
      <c r="G126" s="78"/>
      <c r="H126" s="78"/>
      <c r="I126" s="78"/>
      <c r="J126" s="84"/>
    </row>
    <row r="127" spans="1:10" ht="17.25" customHeight="1">
      <c r="A127" s="38"/>
      <c r="B127" s="14"/>
      <c r="C127" s="15" t="s">
        <v>13</v>
      </c>
      <c r="D127" s="111">
        <f>SUM(D116:D126)</f>
        <v>0</v>
      </c>
      <c r="E127" s="111">
        <f>SUM(E117:E126)</f>
        <v>0</v>
      </c>
      <c r="F127" s="111"/>
      <c r="G127" s="78"/>
      <c r="H127" s="111"/>
      <c r="I127" s="116"/>
      <c r="J127" s="116"/>
    </row>
    <row r="128" spans="1:10" ht="17.25" customHeight="1" thickBot="1">
      <c r="A128" s="13"/>
      <c r="B128" s="32"/>
      <c r="C128" s="33" t="s">
        <v>110</v>
      </c>
      <c r="D128" s="87">
        <f>D100+D113+D127</f>
        <v>28</v>
      </c>
      <c r="E128" s="87">
        <f>E100+E113+E127</f>
        <v>31</v>
      </c>
      <c r="F128" s="87"/>
      <c r="G128" s="78"/>
      <c r="H128" s="87"/>
      <c r="I128" s="88"/>
      <c r="J128" s="88"/>
    </row>
    <row r="129" spans="1:10" ht="17.25" customHeight="1">
      <c r="A129" s="13"/>
      <c r="B129" s="16"/>
      <c r="C129" s="39"/>
      <c r="D129" s="85"/>
      <c r="E129" s="85"/>
      <c r="F129" s="85"/>
      <c r="G129" s="83"/>
      <c r="H129" s="85"/>
      <c r="I129" s="85"/>
      <c r="J129" s="85"/>
    </row>
    <row r="130" spans="1:10" ht="17.25" customHeight="1">
      <c r="A130" s="13"/>
      <c r="B130" s="11" t="s">
        <v>145</v>
      </c>
      <c r="C130" s="40"/>
      <c r="D130" s="115"/>
      <c r="E130" s="83"/>
      <c r="F130" s="83"/>
      <c r="G130" s="83"/>
      <c r="H130" s="83"/>
      <c r="I130" s="83"/>
      <c r="J130" s="89"/>
    </row>
    <row r="131" spans="1:10" ht="17.25" customHeight="1">
      <c r="A131" s="41" t="s">
        <v>111</v>
      </c>
      <c r="B131" s="42">
        <v>87</v>
      </c>
      <c r="C131" s="15" t="s">
        <v>198</v>
      </c>
      <c r="D131" s="111">
        <v>0</v>
      </c>
      <c r="E131" s="78">
        <v>0</v>
      </c>
      <c r="F131" s="78"/>
      <c r="G131" s="78"/>
      <c r="H131" s="78"/>
      <c r="I131" s="78"/>
      <c r="J131" s="84"/>
    </row>
    <row r="132" spans="1:10" ht="17.25" customHeight="1">
      <c r="A132" s="41" t="s">
        <v>112</v>
      </c>
      <c r="B132" s="42">
        <v>88</v>
      </c>
      <c r="C132" s="43" t="s">
        <v>175</v>
      </c>
      <c r="D132" s="111">
        <v>0</v>
      </c>
      <c r="E132" s="78">
        <v>0</v>
      </c>
      <c r="F132" s="78"/>
      <c r="G132" s="78"/>
      <c r="H132" s="78"/>
      <c r="I132" s="78"/>
      <c r="J132" s="84"/>
    </row>
    <row r="133" spans="1:10" ht="17.25" customHeight="1">
      <c r="A133" s="41" t="s">
        <v>113</v>
      </c>
      <c r="B133" s="42">
        <v>89</v>
      </c>
      <c r="C133" s="15" t="s">
        <v>176</v>
      </c>
      <c r="D133" s="111">
        <v>0</v>
      </c>
      <c r="E133" s="78">
        <v>0</v>
      </c>
      <c r="F133" s="78"/>
      <c r="G133" s="78"/>
      <c r="H133" s="78"/>
      <c r="I133" s="78"/>
      <c r="J133" s="84"/>
    </row>
    <row r="134" spans="1:10" ht="17.25" customHeight="1">
      <c r="A134" s="41" t="s">
        <v>114</v>
      </c>
      <c r="B134" s="42">
        <v>90</v>
      </c>
      <c r="C134" s="15" t="s">
        <v>168</v>
      </c>
      <c r="D134" s="111">
        <v>0</v>
      </c>
      <c r="E134" s="78">
        <v>0</v>
      </c>
      <c r="F134" s="78"/>
      <c r="G134" s="78"/>
      <c r="H134" s="78"/>
      <c r="I134" s="78"/>
      <c r="J134" s="84"/>
    </row>
    <row r="135" spans="1:10" ht="17.25" customHeight="1">
      <c r="A135" s="38"/>
      <c r="B135" s="14"/>
      <c r="C135" s="15" t="s">
        <v>13</v>
      </c>
      <c r="D135" s="111">
        <f>SUM(D131:D134)</f>
        <v>0</v>
      </c>
      <c r="E135" s="111">
        <f>SUM(E131:E134)</f>
        <v>0</v>
      </c>
      <c r="F135" s="111"/>
      <c r="G135" s="78"/>
      <c r="H135" s="111"/>
      <c r="I135" s="116"/>
      <c r="J135" s="116"/>
    </row>
    <row r="136" spans="1:10" ht="17.25" customHeight="1">
      <c r="A136" s="18"/>
      <c r="B136" s="71"/>
      <c r="C136" s="72"/>
      <c r="D136" s="117"/>
      <c r="E136" s="85"/>
      <c r="F136" s="85"/>
      <c r="G136" s="85"/>
      <c r="H136" s="85"/>
      <c r="I136" s="85"/>
      <c r="J136" s="85"/>
    </row>
    <row r="137" spans="1:10" ht="17.25" customHeight="1">
      <c r="A137" s="13"/>
      <c r="B137" s="11" t="s">
        <v>146</v>
      </c>
      <c r="C137" s="40"/>
      <c r="D137" s="115"/>
      <c r="E137" s="83"/>
      <c r="F137" s="83"/>
      <c r="G137" s="83"/>
      <c r="H137" s="83"/>
      <c r="I137" s="83"/>
      <c r="J137" s="89"/>
    </row>
    <row r="138" spans="1:10" ht="17.25" customHeight="1">
      <c r="A138" s="41" t="s">
        <v>116</v>
      </c>
      <c r="B138" s="42">
        <v>91</v>
      </c>
      <c r="C138" s="15" t="s">
        <v>177</v>
      </c>
      <c r="D138" s="111">
        <v>0</v>
      </c>
      <c r="E138" s="78">
        <v>0</v>
      </c>
      <c r="F138" s="78"/>
      <c r="G138" s="78"/>
      <c r="H138" s="78"/>
      <c r="I138" s="78"/>
      <c r="J138" s="84"/>
    </row>
    <row r="139" spans="1:10" ht="17.25" customHeight="1">
      <c r="A139" s="41" t="s">
        <v>117</v>
      </c>
      <c r="B139" s="42">
        <v>92</v>
      </c>
      <c r="C139" s="15" t="s">
        <v>178</v>
      </c>
      <c r="D139" s="111">
        <v>0</v>
      </c>
      <c r="E139" s="78">
        <v>0</v>
      </c>
      <c r="F139" s="78"/>
      <c r="G139" s="78"/>
      <c r="H139" s="78"/>
      <c r="I139" s="78"/>
      <c r="J139" s="112"/>
    </row>
    <row r="140" spans="1:10" ht="17.25" customHeight="1">
      <c r="A140" s="41" t="s">
        <v>118</v>
      </c>
      <c r="B140" s="42">
        <v>93</v>
      </c>
      <c r="C140" s="15" t="s">
        <v>179</v>
      </c>
      <c r="D140" s="111">
        <v>0</v>
      </c>
      <c r="E140" s="78">
        <v>2</v>
      </c>
      <c r="F140" s="78"/>
      <c r="G140" s="78"/>
      <c r="H140" s="78"/>
      <c r="I140" s="78"/>
      <c r="J140" s="84"/>
    </row>
    <row r="141" spans="1:10" ht="17.25" customHeight="1">
      <c r="A141" s="41" t="s">
        <v>119</v>
      </c>
      <c r="B141" s="42">
        <v>94</v>
      </c>
      <c r="C141" s="15" t="s">
        <v>247</v>
      </c>
      <c r="D141" s="111">
        <v>0</v>
      </c>
      <c r="E141" s="78">
        <v>30</v>
      </c>
      <c r="F141" s="78"/>
      <c r="G141" s="78"/>
      <c r="H141" s="78"/>
      <c r="I141" s="78"/>
      <c r="J141" s="84"/>
    </row>
    <row r="142" spans="1:10" ht="17.25" customHeight="1">
      <c r="A142" s="41" t="s">
        <v>120</v>
      </c>
      <c r="B142" s="42">
        <v>95</v>
      </c>
      <c r="C142" s="15" t="s">
        <v>167</v>
      </c>
      <c r="D142" s="111">
        <v>0</v>
      </c>
      <c r="E142" s="78">
        <v>0</v>
      </c>
      <c r="F142" s="78"/>
      <c r="G142" s="78"/>
      <c r="H142" s="78"/>
      <c r="I142" s="78"/>
      <c r="J142" s="84"/>
    </row>
    <row r="143" spans="1:10" ht="17.25" customHeight="1">
      <c r="A143" s="41" t="s">
        <v>121</v>
      </c>
      <c r="B143" s="42">
        <v>96</v>
      </c>
      <c r="C143" s="15" t="s">
        <v>161</v>
      </c>
      <c r="D143" s="111">
        <v>0</v>
      </c>
      <c r="E143" s="78">
        <v>0</v>
      </c>
      <c r="F143" s="78"/>
      <c r="G143" s="78"/>
      <c r="H143" s="78"/>
      <c r="I143" s="78"/>
      <c r="J143" s="84"/>
    </row>
    <row r="144" spans="1:10" ht="17.25" customHeight="1">
      <c r="A144" s="41" t="s">
        <v>122</v>
      </c>
      <c r="B144" s="42">
        <v>97</v>
      </c>
      <c r="C144" s="15" t="s">
        <v>187</v>
      </c>
      <c r="D144" s="111">
        <v>0</v>
      </c>
      <c r="E144" s="78">
        <v>0</v>
      </c>
      <c r="F144" s="78"/>
      <c r="G144" s="78"/>
      <c r="H144" s="78"/>
      <c r="I144" s="78"/>
      <c r="J144" s="84"/>
    </row>
    <row r="145" spans="1:10" ht="17.25" customHeight="1">
      <c r="A145" s="41" t="s">
        <v>129</v>
      </c>
      <c r="B145" s="42">
        <v>98</v>
      </c>
      <c r="C145" s="15" t="s">
        <v>180</v>
      </c>
      <c r="D145" s="111">
        <v>0</v>
      </c>
      <c r="E145" s="78">
        <v>0</v>
      </c>
      <c r="F145" s="78"/>
      <c r="G145" s="78"/>
      <c r="H145" s="78"/>
      <c r="I145" s="78"/>
      <c r="J145" s="84"/>
    </row>
    <row r="146" spans="1:10" ht="17.25" customHeight="1">
      <c r="A146" s="44"/>
      <c r="B146" s="14"/>
      <c r="C146" s="15" t="s">
        <v>13</v>
      </c>
      <c r="D146" s="111">
        <f>SUM(D138:D145)</f>
        <v>0</v>
      </c>
      <c r="E146" s="111">
        <f>SUM(E138:E145)</f>
        <v>32</v>
      </c>
      <c r="F146" s="111"/>
      <c r="G146" s="78"/>
      <c r="H146" s="111"/>
      <c r="I146" s="116"/>
      <c r="J146" s="116"/>
    </row>
    <row r="147" spans="1:10" ht="17.25" customHeight="1">
      <c r="A147" s="13"/>
      <c r="B147" s="71"/>
      <c r="C147" s="72"/>
      <c r="D147" s="117"/>
      <c r="E147" s="85"/>
      <c r="F147" s="85"/>
      <c r="G147" s="85"/>
      <c r="H147" s="85"/>
      <c r="I147" s="85"/>
      <c r="J147" s="85"/>
    </row>
    <row r="148" spans="1:10" ht="17.25" customHeight="1">
      <c r="A148" s="13"/>
      <c r="B148" s="11" t="s">
        <v>147</v>
      </c>
      <c r="C148" s="40"/>
      <c r="D148" s="115"/>
      <c r="E148" s="83"/>
      <c r="F148" s="83"/>
      <c r="G148" s="83"/>
      <c r="H148" s="83"/>
      <c r="I148" s="83"/>
      <c r="J148" s="89"/>
    </row>
    <row r="149" spans="1:10" ht="17.25" customHeight="1">
      <c r="A149" s="41" t="s">
        <v>123</v>
      </c>
      <c r="B149" s="42">
        <v>99</v>
      </c>
      <c r="C149" s="15" t="s">
        <v>124</v>
      </c>
      <c r="D149" s="111">
        <v>9</v>
      </c>
      <c r="E149" s="78">
        <v>0</v>
      </c>
      <c r="F149" s="78"/>
      <c r="G149" s="78"/>
      <c r="H149" s="78"/>
      <c r="I149" s="78"/>
      <c r="J149" s="84"/>
    </row>
    <row r="150" spans="1:10" ht="17.25" customHeight="1">
      <c r="A150" s="41" t="s">
        <v>125</v>
      </c>
      <c r="B150" s="42">
        <v>100</v>
      </c>
      <c r="C150" s="15" t="s">
        <v>181</v>
      </c>
      <c r="D150" s="111">
        <v>0</v>
      </c>
      <c r="E150" s="78">
        <v>0</v>
      </c>
      <c r="F150" s="78"/>
      <c r="G150" s="78"/>
      <c r="H150" s="78"/>
      <c r="I150" s="78"/>
      <c r="J150" s="84"/>
    </row>
    <row r="151" spans="1:10" ht="17.25" customHeight="1">
      <c r="A151" s="41" t="s">
        <v>126</v>
      </c>
      <c r="B151" s="42">
        <v>101</v>
      </c>
      <c r="C151" s="15" t="s">
        <v>182</v>
      </c>
      <c r="D151" s="111">
        <v>16</v>
      </c>
      <c r="E151" s="78">
        <v>0</v>
      </c>
      <c r="F151" s="78"/>
      <c r="G151" s="78"/>
      <c r="H151" s="78"/>
      <c r="I151" s="78"/>
      <c r="J151" s="84"/>
    </row>
    <row r="152" spans="1:10" ht="17.25" customHeight="1">
      <c r="A152" s="38"/>
      <c r="B152" s="14"/>
      <c r="C152" s="15" t="s">
        <v>13</v>
      </c>
      <c r="D152" s="111">
        <f>SUM(D149:D151)</f>
        <v>25</v>
      </c>
      <c r="E152" s="111">
        <f>SUM(E149:E151)</f>
        <v>0</v>
      </c>
      <c r="F152" s="111"/>
      <c r="G152" s="78"/>
      <c r="H152" s="111"/>
      <c r="I152" s="116"/>
      <c r="J152" s="116"/>
    </row>
    <row r="153" spans="1:10" ht="17.25" customHeight="1">
      <c r="A153" s="18"/>
      <c r="B153" s="71"/>
      <c r="C153" s="72"/>
      <c r="D153" s="117"/>
      <c r="E153" s="85"/>
      <c r="F153" s="85"/>
      <c r="G153" s="85"/>
      <c r="H153" s="85"/>
      <c r="I153" s="85"/>
      <c r="J153" s="85"/>
    </row>
    <row r="154" spans="1:10" ht="17.25" customHeight="1">
      <c r="A154" s="13"/>
      <c r="B154" s="11" t="s">
        <v>148</v>
      </c>
      <c r="C154" s="40"/>
      <c r="D154" s="115"/>
      <c r="E154" s="83"/>
      <c r="F154" s="83"/>
      <c r="G154" s="83"/>
      <c r="H154" s="83"/>
      <c r="I154" s="83"/>
      <c r="J154" s="89"/>
    </row>
    <row r="155" spans="1:10" ht="17.25" customHeight="1">
      <c r="A155" s="41" t="s">
        <v>130</v>
      </c>
      <c r="B155" s="42">
        <v>102</v>
      </c>
      <c r="C155" s="15" t="s">
        <v>219</v>
      </c>
      <c r="D155" s="111">
        <v>0</v>
      </c>
      <c r="E155" s="78">
        <v>0</v>
      </c>
      <c r="F155" s="78"/>
      <c r="G155" s="78"/>
      <c r="H155" s="78"/>
      <c r="I155" s="78"/>
      <c r="J155" s="84"/>
    </row>
    <row r="156" spans="1:10" ht="17.25" customHeight="1">
      <c r="A156" s="41" t="s">
        <v>127</v>
      </c>
      <c r="B156" s="42">
        <v>103</v>
      </c>
      <c r="C156" s="15" t="s">
        <v>215</v>
      </c>
      <c r="D156" s="111">
        <v>0</v>
      </c>
      <c r="E156" s="78">
        <v>0</v>
      </c>
      <c r="F156" s="78"/>
      <c r="G156" s="78"/>
      <c r="H156" s="78"/>
      <c r="I156" s="78"/>
      <c r="J156" s="84"/>
    </row>
    <row r="157" spans="1:10" ht="17.25" customHeight="1">
      <c r="A157" s="41" t="s">
        <v>128</v>
      </c>
      <c r="B157" s="42">
        <v>104</v>
      </c>
      <c r="C157" s="15" t="s">
        <v>199</v>
      </c>
      <c r="D157" s="111">
        <v>0</v>
      </c>
      <c r="E157" s="78">
        <v>0</v>
      </c>
      <c r="F157" s="78"/>
      <c r="G157" s="78"/>
      <c r="H157" s="78"/>
      <c r="I157" s="78"/>
      <c r="J157" s="84"/>
    </row>
    <row r="158" spans="1:10" ht="17.25" customHeight="1">
      <c r="A158" s="38"/>
      <c r="B158" s="42">
        <v>105</v>
      </c>
      <c r="C158" s="15" t="s">
        <v>229</v>
      </c>
      <c r="D158" s="111">
        <v>0</v>
      </c>
      <c r="E158" s="78">
        <v>0</v>
      </c>
      <c r="F158" s="78"/>
      <c r="G158" s="78"/>
      <c r="H158" s="78"/>
      <c r="I158" s="78"/>
      <c r="J158" s="84"/>
    </row>
    <row r="159" spans="1:10" ht="17.25" customHeight="1" thickBot="1">
      <c r="A159" s="38"/>
      <c r="B159" s="32"/>
      <c r="C159" s="33" t="s">
        <v>13</v>
      </c>
      <c r="D159" s="87">
        <f>SUM(D155:D158)</f>
        <v>0</v>
      </c>
      <c r="E159" s="87">
        <f>SUM(E155:E158)</f>
        <v>0</v>
      </c>
      <c r="F159" s="87"/>
      <c r="G159" s="78"/>
      <c r="H159" s="87"/>
      <c r="I159" s="88"/>
      <c r="J159" s="88"/>
    </row>
    <row r="160" spans="1:10" ht="15" customHeight="1">
      <c r="A160" s="18"/>
      <c r="B160" s="12"/>
      <c r="C160" s="17"/>
      <c r="D160" s="83"/>
      <c r="E160" s="83"/>
      <c r="F160" s="83"/>
      <c r="G160" s="83"/>
      <c r="H160" s="83"/>
      <c r="I160" s="83"/>
      <c r="J160" s="89"/>
    </row>
    <row r="161" spans="1:10" ht="17.25" customHeight="1">
      <c r="A161" s="18"/>
      <c r="B161" s="16" t="s">
        <v>131</v>
      </c>
      <c r="C161" s="17"/>
      <c r="D161" s="83"/>
      <c r="E161" s="83"/>
      <c r="F161" s="83"/>
      <c r="G161" s="83"/>
      <c r="H161" s="238"/>
      <c r="I161" s="238"/>
      <c r="J161" s="238"/>
    </row>
    <row r="162" spans="1:10" ht="17.25" customHeight="1">
      <c r="A162" s="18"/>
      <c r="B162" s="42">
        <v>106</v>
      </c>
      <c r="C162" s="15" t="s">
        <v>230</v>
      </c>
      <c r="D162" s="111">
        <v>0</v>
      </c>
      <c r="E162" s="78">
        <v>0</v>
      </c>
      <c r="F162" s="78"/>
      <c r="G162" s="78"/>
      <c r="H162" s="78"/>
      <c r="I162" s="78"/>
      <c r="J162" s="84"/>
    </row>
    <row r="163" spans="1:10" s="35" customFormat="1" ht="17.25" customHeight="1">
      <c r="A163" s="61"/>
      <c r="B163" s="58">
        <v>107</v>
      </c>
      <c r="C163" s="59" t="s">
        <v>248</v>
      </c>
      <c r="D163" s="111">
        <v>0</v>
      </c>
      <c r="E163" s="78">
        <v>0</v>
      </c>
      <c r="F163" s="78"/>
      <c r="G163" s="78"/>
      <c r="H163" s="78"/>
      <c r="I163" s="78"/>
      <c r="J163" s="84"/>
    </row>
    <row r="164" spans="1:10" ht="17.25" customHeight="1">
      <c r="A164" s="18"/>
      <c r="B164" s="42">
        <v>108</v>
      </c>
      <c r="C164" s="43" t="s">
        <v>233</v>
      </c>
      <c r="D164" s="111">
        <v>0</v>
      </c>
      <c r="E164" s="78">
        <v>0</v>
      </c>
      <c r="F164" s="78"/>
      <c r="G164" s="78"/>
      <c r="H164" s="78"/>
      <c r="I164" s="78"/>
      <c r="J164" s="84"/>
    </row>
    <row r="165" spans="1:10" ht="17.25" customHeight="1">
      <c r="A165" s="41" t="s">
        <v>115</v>
      </c>
      <c r="B165" s="42">
        <v>109</v>
      </c>
      <c r="C165" s="15" t="s">
        <v>186</v>
      </c>
      <c r="D165" s="111">
        <v>0</v>
      </c>
      <c r="E165" s="78">
        <v>0</v>
      </c>
      <c r="F165" s="78"/>
      <c r="G165" s="78"/>
      <c r="H165" s="78"/>
      <c r="I165" s="78"/>
      <c r="J165" s="84"/>
    </row>
    <row r="166" spans="1:10" s="35" customFormat="1" ht="17.25" customHeight="1">
      <c r="A166" s="61"/>
      <c r="B166" s="58">
        <v>110</v>
      </c>
      <c r="C166" s="59" t="s">
        <v>249</v>
      </c>
      <c r="D166" s="111">
        <v>0</v>
      </c>
      <c r="E166" s="78">
        <v>0</v>
      </c>
      <c r="F166" s="78"/>
      <c r="G166" s="78"/>
      <c r="H166" s="78"/>
      <c r="I166" s="78"/>
      <c r="J166" s="84"/>
    </row>
    <row r="167" spans="1:10" s="35" customFormat="1" ht="17.25" customHeight="1">
      <c r="A167" s="61"/>
      <c r="B167" s="58">
        <v>111</v>
      </c>
      <c r="C167" s="59" t="s">
        <v>250</v>
      </c>
      <c r="D167" s="111">
        <v>0</v>
      </c>
      <c r="E167" s="78">
        <v>0</v>
      </c>
      <c r="F167" s="78"/>
      <c r="G167" s="78"/>
      <c r="H167" s="78"/>
      <c r="I167" s="78"/>
      <c r="J167" s="84"/>
    </row>
    <row r="168" spans="1:10" ht="17.25" customHeight="1">
      <c r="A168" s="18"/>
      <c r="B168" s="42">
        <v>112</v>
      </c>
      <c r="C168" s="15" t="s">
        <v>231</v>
      </c>
      <c r="D168" s="111">
        <v>0</v>
      </c>
      <c r="E168" s="78">
        <v>0</v>
      </c>
      <c r="F168" s="78"/>
      <c r="G168" s="78"/>
      <c r="H168" s="78"/>
      <c r="I168" s="78"/>
      <c r="J168" s="84"/>
    </row>
    <row r="169" spans="1:10" ht="17.25" customHeight="1">
      <c r="A169" s="18"/>
      <c r="B169" s="14"/>
      <c r="C169" s="15" t="s">
        <v>23</v>
      </c>
      <c r="D169" s="111">
        <f>SUM(D162:D168)</f>
        <v>0</v>
      </c>
      <c r="E169" s="111">
        <f>SUM(E162:E168)</f>
        <v>0</v>
      </c>
      <c r="F169" s="111"/>
      <c r="G169" s="78"/>
      <c r="H169" s="111"/>
      <c r="I169" s="111"/>
      <c r="J169" s="111"/>
    </row>
    <row r="170" spans="1:10" ht="15" customHeight="1">
      <c r="A170" s="18"/>
      <c r="B170" s="16"/>
      <c r="C170" s="17"/>
      <c r="D170" s="83"/>
      <c r="E170" s="83"/>
      <c r="F170" s="83"/>
      <c r="G170" s="83"/>
      <c r="H170" s="83"/>
      <c r="I170" s="83"/>
      <c r="J170" s="89"/>
    </row>
    <row r="171" spans="1:10" ht="17.25" customHeight="1">
      <c r="A171" s="18"/>
      <c r="B171" s="12" t="s">
        <v>132</v>
      </c>
      <c r="C171" s="17"/>
      <c r="D171" s="83"/>
      <c r="E171" s="83"/>
      <c r="F171" s="83"/>
      <c r="G171" s="83"/>
      <c r="H171" s="83"/>
      <c r="I171" s="83"/>
      <c r="J171" s="89"/>
    </row>
    <row r="172" spans="1:10" ht="17.25" customHeight="1">
      <c r="A172" s="18"/>
      <c r="B172" s="42">
        <v>113</v>
      </c>
      <c r="C172" s="15" t="s">
        <v>183</v>
      </c>
      <c r="D172" s="111">
        <v>0</v>
      </c>
      <c r="E172" s="78">
        <v>0</v>
      </c>
      <c r="F172" s="78"/>
      <c r="G172" s="78"/>
      <c r="H172" s="78"/>
      <c r="I172" s="78"/>
      <c r="J172" s="84"/>
    </row>
    <row r="173" spans="1:10" ht="17.25" customHeight="1">
      <c r="A173" s="18"/>
      <c r="B173" s="42">
        <v>114</v>
      </c>
      <c r="C173" s="15" t="s">
        <v>184</v>
      </c>
      <c r="D173" s="111">
        <v>0</v>
      </c>
      <c r="E173" s="78">
        <v>0</v>
      </c>
      <c r="F173" s="78"/>
      <c r="G173" s="78"/>
      <c r="H173" s="78"/>
      <c r="I173" s="78"/>
      <c r="J173" s="84"/>
    </row>
    <row r="174" spans="1:10" ht="17.25" customHeight="1">
      <c r="A174" s="18"/>
      <c r="B174" s="42">
        <v>115</v>
      </c>
      <c r="C174" s="15" t="s">
        <v>200</v>
      </c>
      <c r="D174" s="111">
        <v>0</v>
      </c>
      <c r="E174" s="78">
        <v>0</v>
      </c>
      <c r="F174" s="78"/>
      <c r="G174" s="78"/>
      <c r="H174" s="78"/>
      <c r="I174" s="78"/>
      <c r="J174" s="84"/>
    </row>
    <row r="175" spans="1:10" ht="17.25" customHeight="1">
      <c r="A175" s="18"/>
      <c r="B175" s="42">
        <v>116</v>
      </c>
      <c r="C175" s="15" t="s">
        <v>169</v>
      </c>
      <c r="D175" s="111">
        <v>0</v>
      </c>
      <c r="E175" s="78">
        <v>0</v>
      </c>
      <c r="F175" s="78"/>
      <c r="G175" s="78"/>
      <c r="H175" s="78"/>
      <c r="I175" s="78"/>
      <c r="J175" s="84"/>
    </row>
    <row r="176" spans="1:10" ht="17.25" customHeight="1">
      <c r="A176" s="18"/>
      <c r="B176" s="42">
        <v>117</v>
      </c>
      <c r="C176" s="15" t="s">
        <v>133</v>
      </c>
      <c r="D176" s="111">
        <v>0</v>
      </c>
      <c r="E176" s="78">
        <v>0</v>
      </c>
      <c r="F176" s="78"/>
      <c r="G176" s="78"/>
      <c r="H176" s="78"/>
      <c r="I176" s="78"/>
      <c r="J176" s="84"/>
    </row>
    <row r="177" spans="1:10" ht="17.25" customHeight="1">
      <c r="A177" s="18"/>
      <c r="B177" s="42">
        <v>118</v>
      </c>
      <c r="C177" s="15" t="s">
        <v>206</v>
      </c>
      <c r="D177" s="111">
        <v>0</v>
      </c>
      <c r="E177" s="78">
        <v>0</v>
      </c>
      <c r="F177" s="78"/>
      <c r="G177" s="78"/>
      <c r="H177" s="78"/>
      <c r="I177" s="78"/>
      <c r="J177" s="84"/>
    </row>
    <row r="178" spans="1:10" ht="17.25" customHeight="1">
      <c r="A178" s="18"/>
      <c r="B178" s="42">
        <v>119</v>
      </c>
      <c r="C178" s="15" t="s">
        <v>201</v>
      </c>
      <c r="D178" s="111">
        <v>0</v>
      </c>
      <c r="E178" s="78">
        <v>0</v>
      </c>
      <c r="F178" s="78"/>
      <c r="G178" s="78"/>
      <c r="H178" s="78"/>
      <c r="I178" s="78"/>
      <c r="J178" s="84"/>
    </row>
    <row r="179" spans="1:10" ht="17.25" customHeight="1">
      <c r="A179" s="18"/>
      <c r="B179" s="14"/>
      <c r="C179" s="15" t="s">
        <v>23</v>
      </c>
      <c r="D179" s="111">
        <f>SUM(D172:D178)</f>
        <v>0</v>
      </c>
      <c r="E179" s="111">
        <f>SUM(E172:E178)</f>
        <v>0</v>
      </c>
      <c r="F179" s="111"/>
      <c r="G179" s="78"/>
      <c r="H179" s="111"/>
      <c r="I179" s="116"/>
      <c r="J179" s="116"/>
    </row>
    <row r="180" spans="1:10" ht="17.25" customHeight="1" thickBot="1">
      <c r="A180" s="18"/>
      <c r="B180" s="14"/>
      <c r="C180" s="15" t="s">
        <v>134</v>
      </c>
      <c r="D180" s="111">
        <f>D135+D146+D152+D159+D169+D179</f>
        <v>25</v>
      </c>
      <c r="E180" s="87">
        <f>E135+E146+E152+E159+E169+E179</f>
        <v>32</v>
      </c>
      <c r="F180" s="111"/>
      <c r="G180" s="78"/>
      <c r="H180" s="111"/>
      <c r="I180" s="116"/>
      <c r="J180" s="116"/>
    </row>
    <row r="181" spans="1:12" s="22" customFormat="1" ht="17.25" customHeight="1" thickBot="1">
      <c r="A181" s="19"/>
      <c r="B181" s="20"/>
      <c r="C181" s="21" t="s">
        <v>135</v>
      </c>
      <c r="D181" s="87">
        <f>D87+D128+D180</f>
        <v>88</v>
      </c>
      <c r="E181" s="87">
        <f>E87+E128+E180</f>
        <v>70</v>
      </c>
      <c r="F181" s="87"/>
      <c r="G181" s="78"/>
      <c r="H181" s="87"/>
      <c r="I181" s="88"/>
      <c r="J181" s="88"/>
      <c r="L181" s="22">
        <v>1520</v>
      </c>
    </row>
    <row r="182" spans="1:12" s="22" customFormat="1" ht="25.5" customHeight="1">
      <c r="A182" s="5"/>
      <c r="B182" s="31"/>
      <c r="C182" s="25"/>
      <c r="D182" s="85"/>
      <c r="E182" s="239"/>
      <c r="F182" s="239"/>
      <c r="G182" s="85"/>
      <c r="H182" s="85"/>
      <c r="I182" s="85"/>
      <c r="J182" s="89"/>
      <c r="L182" s="22">
        <v>6163</v>
      </c>
    </row>
    <row r="183" spans="1:10" s="22" customFormat="1" ht="123" customHeight="1" thickBot="1">
      <c r="A183" s="5"/>
      <c r="B183" s="34"/>
      <c r="C183" s="25"/>
      <c r="D183" s="85"/>
      <c r="E183" s="85"/>
      <c r="F183" s="85"/>
      <c r="G183" s="85"/>
      <c r="H183" s="85"/>
      <c r="I183" s="85"/>
      <c r="J183" s="89"/>
    </row>
    <row r="184" spans="3:10" ht="17.25" customHeight="1">
      <c r="C184" s="36"/>
      <c r="J184" s="102"/>
    </row>
    <row r="185" spans="3:10" ht="17.25" customHeight="1">
      <c r="C185" s="25"/>
      <c r="D185" s="63"/>
      <c r="E185" s="63"/>
      <c r="F185" s="63"/>
      <c r="G185" s="63"/>
      <c r="H185" s="63"/>
      <c r="I185" s="63"/>
      <c r="J185" s="102"/>
    </row>
  </sheetData>
  <sheetProtection selectLockedCells="1" selectUnlockedCells="1"/>
  <mergeCells count="3">
    <mergeCell ref="H161:J161"/>
    <mergeCell ref="E182:F182"/>
    <mergeCell ref="D5:J5"/>
  </mergeCells>
  <printOptions horizontalCentered="1"/>
  <pageMargins left="1.1" right="0.25" top="0.25" bottom="0.25" header="0" footer="0.25"/>
  <pageSetup horizontalDpi="300" verticalDpi="300" orientation="landscape" paperSize="5" scale="54" r:id="rId1"/>
  <headerFooter alignWithMargins="0">
    <oddFooter>&amp;L                     ITCSD</oddFooter>
  </headerFooter>
  <rowBreaks count="5" manualBreakCount="5">
    <brk id="45" max="255" man="1"/>
    <brk id="81" max="255" man="1"/>
    <brk id="117" max="255" man="1"/>
    <brk id="153" max="255" man="1"/>
    <brk id="182" min="1" max="1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68"/>
  <sheetViews>
    <sheetView showGridLines="0" tabSelected="1" zoomScale="60" zoomScaleNormal="60" zoomScalePageLayoutView="0" workbookViewId="0" topLeftCell="B34">
      <selection activeCell="E41" sqref="E41"/>
    </sheetView>
  </sheetViews>
  <sheetFormatPr defaultColWidth="11.4453125" defaultRowHeight="17.25" customHeight="1"/>
  <cols>
    <col min="1" max="1" width="9.99609375" style="160" hidden="1" customWidth="1"/>
    <col min="2" max="2" width="6.99609375" style="219" customWidth="1"/>
    <col min="3" max="3" width="26.3359375" style="160" customWidth="1"/>
    <col min="4" max="5" width="40.77734375" style="160" customWidth="1"/>
    <col min="6" max="6" width="31.5546875" style="189" customWidth="1"/>
    <col min="7" max="7" width="45.4453125" style="190" customWidth="1"/>
    <col min="8" max="8" width="34.3359375" style="219" customWidth="1"/>
    <col min="9" max="9" width="34.3359375" style="189" customWidth="1"/>
    <col min="10" max="10" width="11.4453125" style="159" customWidth="1"/>
    <col min="11" max="16384" width="11.4453125" style="160" customWidth="1"/>
  </cols>
  <sheetData>
    <row r="1" spans="2:12" ht="19.5" customHeight="1">
      <c r="B1" s="188"/>
      <c r="L1" s="160" t="s">
        <v>1</v>
      </c>
    </row>
    <row r="2" spans="2:9" ht="17.25" customHeight="1">
      <c r="B2" s="277" t="s">
        <v>346</v>
      </c>
      <c r="C2" s="277"/>
      <c r="D2" s="277"/>
      <c r="E2" s="277"/>
      <c r="F2" s="277"/>
      <c r="G2" s="277"/>
      <c r="H2" s="220"/>
      <c r="I2" s="183"/>
    </row>
    <row r="3" spans="2:9" ht="17.25" customHeight="1">
      <c r="B3" s="277"/>
      <c r="C3" s="277"/>
      <c r="D3" s="277"/>
      <c r="E3" s="277"/>
      <c r="F3" s="277"/>
      <c r="G3" s="277"/>
      <c r="H3" s="220"/>
      <c r="I3" s="183"/>
    </row>
    <row r="4" spans="3:5" ht="15.75" customHeight="1" thickBot="1">
      <c r="C4" s="191"/>
      <c r="D4" s="191"/>
      <c r="E4" s="191"/>
    </row>
    <row r="5" spans="1:9" ht="21" customHeight="1">
      <c r="A5" s="192"/>
      <c r="B5" s="278" t="s">
        <v>347</v>
      </c>
      <c r="C5" s="279"/>
      <c r="D5" s="284" t="s">
        <v>285</v>
      </c>
      <c r="E5" s="284" t="s">
        <v>284</v>
      </c>
      <c r="F5" s="284" t="s">
        <v>289</v>
      </c>
      <c r="G5" s="287" t="s">
        <v>288</v>
      </c>
      <c r="H5" s="221"/>
      <c r="I5" s="137"/>
    </row>
    <row r="6" spans="1:9" ht="17.25" customHeight="1">
      <c r="A6" s="193"/>
      <c r="B6" s="280"/>
      <c r="C6" s="281"/>
      <c r="D6" s="285"/>
      <c r="E6" s="285"/>
      <c r="F6" s="285"/>
      <c r="G6" s="288"/>
      <c r="H6" s="221"/>
      <c r="I6" s="137"/>
    </row>
    <row r="7" spans="1:9" ht="15.75" customHeight="1">
      <c r="A7" s="193"/>
      <c r="B7" s="280"/>
      <c r="C7" s="281"/>
      <c r="D7" s="285"/>
      <c r="E7" s="285"/>
      <c r="F7" s="285"/>
      <c r="G7" s="288"/>
      <c r="H7" s="221"/>
      <c r="I7" s="137"/>
    </row>
    <row r="8" spans="1:9" ht="17.25" customHeight="1" hidden="1" thickBot="1">
      <c r="A8" s="194"/>
      <c r="B8" s="280"/>
      <c r="C8" s="281"/>
      <c r="D8" s="285"/>
      <c r="E8" s="285"/>
      <c r="F8" s="285"/>
      <c r="G8" s="288"/>
      <c r="H8" s="221"/>
      <c r="I8" s="137"/>
    </row>
    <row r="9" spans="1:9" ht="27.75" customHeight="1" thickBot="1">
      <c r="A9" s="194"/>
      <c r="B9" s="282"/>
      <c r="C9" s="283"/>
      <c r="D9" s="286"/>
      <c r="E9" s="286"/>
      <c r="F9" s="286"/>
      <c r="G9" s="289"/>
      <c r="H9" s="221"/>
      <c r="I9" s="137"/>
    </row>
    <row r="10" spans="1:9" ht="12" customHeight="1">
      <c r="A10" s="163"/>
      <c r="B10" s="233"/>
      <c r="C10" s="195"/>
      <c r="D10" s="196"/>
      <c r="E10" s="197"/>
      <c r="F10" s="196"/>
      <c r="G10" s="198"/>
      <c r="H10" s="222"/>
      <c r="I10" s="196"/>
    </row>
    <row r="11" spans="1:9" ht="27" customHeight="1">
      <c r="A11" s="162"/>
      <c r="B11" s="139" t="s">
        <v>138</v>
      </c>
      <c r="C11" s="140"/>
      <c r="D11" s="141"/>
      <c r="E11" s="142"/>
      <c r="F11" s="141"/>
      <c r="G11" s="173"/>
      <c r="H11" s="222"/>
      <c r="I11" s="196"/>
    </row>
    <row r="12" spans="1:9" ht="45" customHeight="1">
      <c r="A12" s="157"/>
      <c r="B12" s="227">
        <v>1</v>
      </c>
      <c r="C12" s="138" t="s">
        <v>290</v>
      </c>
      <c r="D12" s="143" t="s">
        <v>418</v>
      </c>
      <c r="E12" s="144" t="s">
        <v>276</v>
      </c>
      <c r="F12" s="143" t="s">
        <v>419</v>
      </c>
      <c r="G12" s="217" t="s">
        <v>420</v>
      </c>
      <c r="H12" s="205"/>
      <c r="I12" s="158"/>
    </row>
    <row r="13" spans="1:9" ht="51" customHeight="1">
      <c r="A13" s="157"/>
      <c r="B13" s="227">
        <v>2</v>
      </c>
      <c r="C13" s="138" t="s">
        <v>291</v>
      </c>
      <c r="D13" s="143" t="s">
        <v>286</v>
      </c>
      <c r="E13" s="145" t="s">
        <v>287</v>
      </c>
      <c r="F13" s="143"/>
      <c r="G13" s="174"/>
      <c r="H13" s="223"/>
      <c r="I13" s="199"/>
    </row>
    <row r="14" spans="1:9" ht="45" customHeight="1">
      <c r="A14" s="157"/>
      <c r="B14" s="227">
        <v>3</v>
      </c>
      <c r="C14" s="138" t="s">
        <v>292</v>
      </c>
      <c r="D14" s="143" t="s">
        <v>421</v>
      </c>
      <c r="E14" s="144"/>
      <c r="F14" s="143" t="s">
        <v>422</v>
      </c>
      <c r="G14" s="178" t="s">
        <v>423</v>
      </c>
      <c r="H14" s="205"/>
      <c r="I14" s="158"/>
    </row>
    <row r="15" spans="1:9" ht="45" customHeight="1">
      <c r="A15" s="157"/>
      <c r="B15" s="227">
        <v>4</v>
      </c>
      <c r="C15" s="138" t="s">
        <v>293</v>
      </c>
      <c r="D15" s="143" t="s">
        <v>348</v>
      </c>
      <c r="E15" s="144" t="s">
        <v>274</v>
      </c>
      <c r="F15" s="143"/>
      <c r="G15" s="175"/>
      <c r="H15" s="205"/>
      <c r="I15" s="158"/>
    </row>
    <row r="16" spans="1:9" ht="45" customHeight="1">
      <c r="A16" s="157"/>
      <c r="B16" s="227">
        <v>5</v>
      </c>
      <c r="C16" s="138" t="s">
        <v>294</v>
      </c>
      <c r="D16" s="143" t="s">
        <v>506</v>
      </c>
      <c r="E16" s="144" t="s">
        <v>424</v>
      </c>
      <c r="F16" s="143" t="s">
        <v>425</v>
      </c>
      <c r="G16" s="178" t="s">
        <v>426</v>
      </c>
      <c r="H16" s="205"/>
      <c r="I16" s="158"/>
    </row>
    <row r="17" spans="1:9" ht="45" customHeight="1">
      <c r="A17" s="157"/>
      <c r="B17" s="227">
        <v>6</v>
      </c>
      <c r="C17" s="138" t="s">
        <v>295</v>
      </c>
      <c r="D17" s="143" t="s">
        <v>597</v>
      </c>
      <c r="E17" s="144"/>
      <c r="F17" s="143"/>
      <c r="G17" s="175"/>
      <c r="H17" s="205"/>
      <c r="I17" s="158"/>
    </row>
    <row r="18" spans="1:9" ht="45" customHeight="1">
      <c r="A18" s="161"/>
      <c r="B18" s="234"/>
      <c r="C18" s="146"/>
      <c r="D18" s="147"/>
      <c r="E18" s="148"/>
      <c r="F18" s="147"/>
      <c r="G18" s="176"/>
      <c r="H18" s="205"/>
      <c r="I18" s="158"/>
    </row>
    <row r="19" spans="1:9" ht="45" customHeight="1">
      <c r="A19" s="162"/>
      <c r="B19" s="139" t="s">
        <v>139</v>
      </c>
      <c r="C19" s="140"/>
      <c r="D19" s="149"/>
      <c r="E19" s="150"/>
      <c r="F19" s="149"/>
      <c r="G19" s="177"/>
      <c r="H19" s="205"/>
      <c r="I19" s="158"/>
    </row>
    <row r="20" spans="1:9" ht="77.25" customHeight="1">
      <c r="A20" s="157"/>
      <c r="B20" s="227">
        <v>7</v>
      </c>
      <c r="C20" s="138" t="s">
        <v>296</v>
      </c>
      <c r="D20" s="143" t="s">
        <v>561</v>
      </c>
      <c r="E20" s="145" t="s">
        <v>562</v>
      </c>
      <c r="F20" s="156" t="s">
        <v>570</v>
      </c>
      <c r="G20" s="175"/>
      <c r="H20" s="205"/>
      <c r="I20" s="158"/>
    </row>
    <row r="21" spans="1:10" s="166" customFormat="1" ht="80.25" customHeight="1">
      <c r="A21" s="200"/>
      <c r="B21" s="228">
        <v>8</v>
      </c>
      <c r="C21" s="151" t="s">
        <v>297</v>
      </c>
      <c r="D21" s="143" t="s">
        <v>349</v>
      </c>
      <c r="E21" s="145" t="s">
        <v>279</v>
      </c>
      <c r="F21" s="143"/>
      <c r="G21" s="174"/>
      <c r="H21" s="223"/>
      <c r="I21" s="199"/>
      <c r="J21" s="165"/>
    </row>
    <row r="22" spans="1:9" ht="45" customHeight="1">
      <c r="A22" s="157"/>
      <c r="B22" s="227">
        <v>9</v>
      </c>
      <c r="C22" s="138" t="s">
        <v>298</v>
      </c>
      <c r="D22" s="143" t="s">
        <v>505</v>
      </c>
      <c r="E22" s="144" t="s">
        <v>493</v>
      </c>
      <c r="F22" s="143" t="s">
        <v>427</v>
      </c>
      <c r="G22" s="178" t="s">
        <v>428</v>
      </c>
      <c r="H22" s="205"/>
      <c r="I22" s="158"/>
    </row>
    <row r="23" spans="1:9" ht="49.5" customHeight="1">
      <c r="A23" s="157"/>
      <c r="B23" s="227">
        <v>10</v>
      </c>
      <c r="C23" s="138" t="s">
        <v>299</v>
      </c>
      <c r="D23" s="143" t="s">
        <v>530</v>
      </c>
      <c r="E23" s="145" t="s">
        <v>531</v>
      </c>
      <c r="F23" s="143" t="s">
        <v>429</v>
      </c>
      <c r="G23" s="178" t="s">
        <v>500</v>
      </c>
      <c r="H23" s="205"/>
      <c r="I23" s="158"/>
    </row>
    <row r="24" spans="1:10" s="166" customFormat="1" ht="45" customHeight="1">
      <c r="A24" s="200"/>
      <c r="B24" s="228">
        <v>11</v>
      </c>
      <c r="C24" s="151" t="s">
        <v>300</v>
      </c>
      <c r="D24" s="143"/>
      <c r="E24" s="144"/>
      <c r="F24" s="143"/>
      <c r="G24" s="175"/>
      <c r="H24" s="205"/>
      <c r="I24" s="158"/>
      <c r="J24" s="165"/>
    </row>
    <row r="25" spans="1:10" s="166" customFormat="1" ht="45" customHeight="1">
      <c r="A25" s="200"/>
      <c r="B25" s="228">
        <v>12</v>
      </c>
      <c r="C25" s="151" t="s">
        <v>301</v>
      </c>
      <c r="D25" s="143"/>
      <c r="E25" s="144"/>
      <c r="F25" s="143"/>
      <c r="G25" s="175"/>
      <c r="H25" s="205"/>
      <c r="I25" s="158"/>
      <c r="J25" s="165"/>
    </row>
    <row r="26" spans="1:9" ht="45" customHeight="1">
      <c r="A26" s="157"/>
      <c r="B26" s="227">
        <v>13</v>
      </c>
      <c r="C26" s="138" t="s">
        <v>302</v>
      </c>
      <c r="D26" s="143" t="s">
        <v>547</v>
      </c>
      <c r="E26" s="144"/>
      <c r="F26" s="143" t="s">
        <v>548</v>
      </c>
      <c r="G26" s="175"/>
      <c r="H26" s="205"/>
      <c r="I26" s="158"/>
    </row>
    <row r="27" spans="1:9" ht="45" customHeight="1">
      <c r="A27" s="161"/>
      <c r="B27" s="234"/>
      <c r="C27" s="152"/>
      <c r="D27" s="147"/>
      <c r="E27" s="148"/>
      <c r="F27" s="147"/>
      <c r="G27" s="176"/>
      <c r="H27" s="205"/>
      <c r="I27" s="158"/>
    </row>
    <row r="28" spans="1:9" ht="45" customHeight="1">
      <c r="A28" s="161"/>
      <c r="B28" s="153" t="s">
        <v>22</v>
      </c>
      <c r="C28" s="146"/>
      <c r="D28" s="147"/>
      <c r="E28" s="148"/>
      <c r="F28" s="147"/>
      <c r="G28" s="176"/>
      <c r="H28" s="205"/>
      <c r="I28" s="158"/>
    </row>
    <row r="29" spans="1:9" ht="45" customHeight="1">
      <c r="A29" s="161"/>
      <c r="B29" s="227">
        <v>14</v>
      </c>
      <c r="C29" s="138" t="s">
        <v>303</v>
      </c>
      <c r="D29" s="143"/>
      <c r="E29" s="144"/>
      <c r="F29" s="143"/>
      <c r="G29" s="175"/>
      <c r="H29" s="205"/>
      <c r="I29" s="158"/>
    </row>
    <row r="30" spans="1:9" ht="71.25" customHeight="1">
      <c r="A30" s="161"/>
      <c r="B30" s="227">
        <v>15</v>
      </c>
      <c r="C30" s="138" t="s">
        <v>304</v>
      </c>
      <c r="D30" s="143" t="s">
        <v>488</v>
      </c>
      <c r="E30" s="144" t="s">
        <v>538</v>
      </c>
      <c r="F30" s="172" t="s">
        <v>539</v>
      </c>
      <c r="G30" s="217" t="s">
        <v>540</v>
      </c>
      <c r="H30" s="205"/>
      <c r="I30" s="158"/>
    </row>
    <row r="31" spans="1:9" ht="52.5" customHeight="1">
      <c r="A31" s="161"/>
      <c r="B31" s="229">
        <v>16</v>
      </c>
      <c r="C31" s="184" t="s">
        <v>305</v>
      </c>
      <c r="D31" s="185" t="s">
        <v>534</v>
      </c>
      <c r="E31" s="186" t="s">
        <v>535</v>
      </c>
      <c r="F31" s="218" t="s">
        <v>541</v>
      </c>
      <c r="G31" s="214" t="s">
        <v>542</v>
      </c>
      <c r="H31" s="205"/>
      <c r="I31" s="158"/>
    </row>
    <row r="32" spans="1:9" ht="45" customHeight="1">
      <c r="A32" s="161"/>
      <c r="B32" s="227">
        <v>17</v>
      </c>
      <c r="C32" s="151" t="s">
        <v>306</v>
      </c>
      <c r="D32" s="143" t="s">
        <v>507</v>
      </c>
      <c r="E32" s="144" t="s">
        <v>430</v>
      </c>
      <c r="F32" s="143" t="s">
        <v>431</v>
      </c>
      <c r="G32" s="178" t="s">
        <v>432</v>
      </c>
      <c r="H32" s="205"/>
      <c r="I32" s="158"/>
    </row>
    <row r="33" spans="1:9" ht="45" customHeight="1">
      <c r="A33" s="161"/>
      <c r="B33" s="290">
        <v>18</v>
      </c>
      <c r="C33" s="299" t="s">
        <v>307</v>
      </c>
      <c r="D33" s="143" t="s">
        <v>508</v>
      </c>
      <c r="E33" s="144" t="s">
        <v>433</v>
      </c>
      <c r="F33" s="143" t="s">
        <v>437</v>
      </c>
      <c r="G33" s="292" t="s">
        <v>439</v>
      </c>
      <c r="H33" s="205"/>
      <c r="I33" s="158"/>
    </row>
    <row r="34" spans="1:9" ht="45" customHeight="1">
      <c r="A34" s="161"/>
      <c r="B34" s="291"/>
      <c r="C34" s="300"/>
      <c r="D34" s="143" t="s">
        <v>509</v>
      </c>
      <c r="E34" s="144" t="s">
        <v>436</v>
      </c>
      <c r="F34" s="143" t="s">
        <v>438</v>
      </c>
      <c r="G34" s="293"/>
      <c r="H34" s="205"/>
      <c r="I34" s="158"/>
    </row>
    <row r="35" spans="1:9" ht="15" customHeight="1">
      <c r="A35" s="161"/>
      <c r="B35" s="235"/>
      <c r="C35" s="154"/>
      <c r="D35" s="149"/>
      <c r="E35" s="150"/>
      <c r="F35" s="149"/>
      <c r="G35" s="177"/>
      <c r="H35" s="205"/>
      <c r="I35" s="158"/>
    </row>
    <row r="36" spans="1:9" ht="42.75" customHeight="1">
      <c r="A36" s="162"/>
      <c r="B36" s="139" t="s">
        <v>140</v>
      </c>
      <c r="C36" s="140"/>
      <c r="D36" s="149"/>
      <c r="E36" s="150"/>
      <c r="F36" s="149"/>
      <c r="G36" s="177"/>
      <c r="H36" s="205"/>
      <c r="I36" s="158"/>
    </row>
    <row r="37" spans="1:9" ht="45" customHeight="1">
      <c r="A37" s="157"/>
      <c r="B37" s="290">
        <v>19</v>
      </c>
      <c r="C37" s="294" t="s">
        <v>308</v>
      </c>
      <c r="D37" s="143" t="s">
        <v>440</v>
      </c>
      <c r="E37" s="144" t="s">
        <v>442</v>
      </c>
      <c r="F37" s="296" t="s">
        <v>501</v>
      </c>
      <c r="G37" s="292" t="s">
        <v>444</v>
      </c>
      <c r="H37" s="205"/>
      <c r="I37" s="158"/>
    </row>
    <row r="38" spans="1:9" ht="37.5" customHeight="1">
      <c r="A38" s="157"/>
      <c r="B38" s="291"/>
      <c r="C38" s="295"/>
      <c r="D38" s="143" t="s">
        <v>441</v>
      </c>
      <c r="E38" s="144" t="s">
        <v>443</v>
      </c>
      <c r="F38" s="297"/>
      <c r="G38" s="298"/>
      <c r="H38" s="205"/>
      <c r="I38" s="158"/>
    </row>
    <row r="39" spans="1:9" ht="96" customHeight="1">
      <c r="A39" s="157"/>
      <c r="B39" s="227">
        <v>20</v>
      </c>
      <c r="C39" s="138" t="s">
        <v>309</v>
      </c>
      <c r="D39" s="143" t="s">
        <v>277</v>
      </c>
      <c r="E39" s="145" t="s">
        <v>278</v>
      </c>
      <c r="F39" s="172" t="s">
        <v>571</v>
      </c>
      <c r="G39" s="180" t="s">
        <v>494</v>
      </c>
      <c r="H39" s="205"/>
      <c r="I39" s="158"/>
    </row>
    <row r="40" spans="1:9" ht="45" customHeight="1">
      <c r="A40" s="157"/>
      <c r="B40" s="227">
        <v>21</v>
      </c>
      <c r="C40" s="138" t="s">
        <v>310</v>
      </c>
      <c r="D40" s="143" t="s">
        <v>510</v>
      </c>
      <c r="E40" s="144" t="s">
        <v>433</v>
      </c>
      <c r="F40" s="143" t="s">
        <v>502</v>
      </c>
      <c r="G40" s="178" t="s">
        <v>445</v>
      </c>
      <c r="H40" s="205"/>
      <c r="I40" s="158"/>
    </row>
    <row r="41" spans="1:9" ht="52.5" customHeight="1">
      <c r="A41" s="157"/>
      <c r="B41" s="227">
        <v>22</v>
      </c>
      <c r="C41" s="138" t="s">
        <v>311</v>
      </c>
      <c r="D41" s="143" t="s">
        <v>601</v>
      </c>
      <c r="E41" s="145" t="s">
        <v>602</v>
      </c>
      <c r="F41" s="156" t="s">
        <v>551</v>
      </c>
      <c r="G41" s="178" t="s">
        <v>552</v>
      </c>
      <c r="H41" s="205"/>
      <c r="I41" s="158"/>
    </row>
    <row r="42" spans="1:9" ht="56.25" customHeight="1">
      <c r="A42" s="157"/>
      <c r="B42" s="227">
        <v>23</v>
      </c>
      <c r="C42" s="138" t="s">
        <v>312</v>
      </c>
      <c r="D42" s="143" t="s">
        <v>446</v>
      </c>
      <c r="E42" s="145" t="s">
        <v>447</v>
      </c>
      <c r="F42" s="143" t="s">
        <v>448</v>
      </c>
      <c r="G42" s="178" t="s">
        <v>449</v>
      </c>
      <c r="H42" s="205"/>
      <c r="I42" s="158"/>
    </row>
    <row r="43" spans="1:9" ht="51" customHeight="1">
      <c r="A43" s="201"/>
      <c r="B43" s="230"/>
      <c r="C43" s="138" t="s">
        <v>313</v>
      </c>
      <c r="D43" s="143" t="s">
        <v>483</v>
      </c>
      <c r="E43" s="144" t="s">
        <v>484</v>
      </c>
      <c r="F43" s="156" t="s">
        <v>572</v>
      </c>
      <c r="G43" s="178" t="s">
        <v>485</v>
      </c>
      <c r="H43" s="205"/>
      <c r="I43" s="158"/>
    </row>
    <row r="44" spans="1:10" s="204" customFormat="1" ht="45" customHeight="1">
      <c r="A44" s="202"/>
      <c r="B44" s="229">
        <v>24</v>
      </c>
      <c r="C44" s="155" t="s">
        <v>314</v>
      </c>
      <c r="D44" s="143" t="s">
        <v>586</v>
      </c>
      <c r="E44" s="144" t="s">
        <v>587</v>
      </c>
      <c r="F44" s="143" t="s">
        <v>588</v>
      </c>
      <c r="G44" s="178" t="s">
        <v>589</v>
      </c>
      <c r="H44" s="205"/>
      <c r="I44" s="158"/>
      <c r="J44" s="203"/>
    </row>
    <row r="45" spans="1:10" s="166" customFormat="1" ht="45" customHeight="1">
      <c r="A45" s="200"/>
      <c r="B45" s="228">
        <v>25</v>
      </c>
      <c r="C45" s="151" t="s">
        <v>315</v>
      </c>
      <c r="D45" s="143"/>
      <c r="E45" s="144"/>
      <c r="F45" s="143"/>
      <c r="G45" s="175"/>
      <c r="H45" s="205"/>
      <c r="I45" s="158"/>
      <c r="J45" s="165"/>
    </row>
    <row r="46" spans="1:9" ht="45" customHeight="1">
      <c r="A46" s="157"/>
      <c r="B46" s="227">
        <v>26</v>
      </c>
      <c r="C46" s="138" t="s">
        <v>316</v>
      </c>
      <c r="D46" s="143"/>
      <c r="E46" s="144"/>
      <c r="F46" s="143"/>
      <c r="G46" s="175"/>
      <c r="H46" s="205"/>
      <c r="I46" s="158"/>
    </row>
    <row r="47" spans="1:9" ht="48.75" customHeight="1">
      <c r="A47" s="157"/>
      <c r="B47" s="227">
        <v>27</v>
      </c>
      <c r="C47" s="138" t="s">
        <v>317</v>
      </c>
      <c r="D47" s="143" t="s">
        <v>511</v>
      </c>
      <c r="E47" s="144" t="s">
        <v>433</v>
      </c>
      <c r="F47" s="156" t="s">
        <v>573</v>
      </c>
      <c r="G47" s="178" t="s">
        <v>450</v>
      </c>
      <c r="H47" s="205"/>
      <c r="I47" s="158"/>
    </row>
    <row r="48" spans="1:10" s="204" customFormat="1" ht="39.75" customHeight="1">
      <c r="A48" s="202"/>
      <c r="B48" s="229">
        <v>28</v>
      </c>
      <c r="C48" s="155" t="s">
        <v>318</v>
      </c>
      <c r="D48" s="143"/>
      <c r="E48" s="144"/>
      <c r="F48" s="143"/>
      <c r="G48" s="175"/>
      <c r="H48" s="205"/>
      <c r="I48" s="158"/>
      <c r="J48" s="203"/>
    </row>
    <row r="49" spans="1:9" ht="42.75" customHeight="1">
      <c r="A49" s="157"/>
      <c r="B49" s="227">
        <v>29</v>
      </c>
      <c r="C49" s="138" t="s">
        <v>319</v>
      </c>
      <c r="D49" s="143" t="s">
        <v>451</v>
      </c>
      <c r="E49" s="144" t="s">
        <v>452</v>
      </c>
      <c r="F49" s="170" t="s">
        <v>453</v>
      </c>
      <c r="G49" s="178" t="s">
        <v>454</v>
      </c>
      <c r="H49" s="205"/>
      <c r="I49" s="158"/>
    </row>
    <row r="50" spans="1:9" ht="47.25" customHeight="1">
      <c r="A50" s="157"/>
      <c r="B50" s="227">
        <v>30</v>
      </c>
      <c r="C50" s="138" t="s">
        <v>320</v>
      </c>
      <c r="D50" s="143" t="s">
        <v>512</v>
      </c>
      <c r="E50" s="145" t="s">
        <v>455</v>
      </c>
      <c r="F50" s="143" t="s">
        <v>456</v>
      </c>
      <c r="G50" s="178" t="s">
        <v>457</v>
      </c>
      <c r="H50" s="205"/>
      <c r="I50" s="158"/>
    </row>
    <row r="51" spans="1:9" ht="45" customHeight="1">
      <c r="A51" s="157"/>
      <c r="B51" s="227">
        <v>31</v>
      </c>
      <c r="C51" s="138" t="s">
        <v>321</v>
      </c>
      <c r="D51" s="143" t="s">
        <v>458</v>
      </c>
      <c r="E51" s="144" t="s">
        <v>274</v>
      </c>
      <c r="F51" s="143" t="s">
        <v>459</v>
      </c>
      <c r="G51" s="178" t="s">
        <v>460</v>
      </c>
      <c r="H51" s="205"/>
      <c r="I51" s="158"/>
    </row>
    <row r="52" spans="1:9" ht="45" customHeight="1">
      <c r="A52" s="161"/>
      <c r="B52" s="234"/>
      <c r="C52" s="152"/>
      <c r="D52" s="147"/>
      <c r="E52" s="148"/>
      <c r="F52" s="147"/>
      <c r="G52" s="176"/>
      <c r="H52" s="205"/>
      <c r="I52" s="158"/>
    </row>
    <row r="53" spans="1:9" ht="45" customHeight="1">
      <c r="A53" s="162"/>
      <c r="B53" s="139" t="s">
        <v>136</v>
      </c>
      <c r="C53" s="140"/>
      <c r="D53" s="149"/>
      <c r="E53" s="150"/>
      <c r="F53" s="149"/>
      <c r="G53" s="177"/>
      <c r="H53" s="205"/>
      <c r="I53" s="158"/>
    </row>
    <row r="54" spans="1:9" ht="45" customHeight="1">
      <c r="A54" s="157"/>
      <c r="B54" s="227">
        <v>32</v>
      </c>
      <c r="C54" s="138" t="s">
        <v>322</v>
      </c>
      <c r="D54" s="143" t="s">
        <v>527</v>
      </c>
      <c r="E54" s="144" t="s">
        <v>274</v>
      </c>
      <c r="F54" s="143" t="s">
        <v>461</v>
      </c>
      <c r="G54" s="178" t="s">
        <v>462</v>
      </c>
      <c r="H54" s="205"/>
      <c r="I54" s="158"/>
    </row>
    <row r="55" spans="1:9" ht="48.75" customHeight="1">
      <c r="A55" s="157"/>
      <c r="B55" s="227">
        <v>33</v>
      </c>
      <c r="C55" s="138" t="s">
        <v>323</v>
      </c>
      <c r="D55" s="143" t="s">
        <v>503</v>
      </c>
      <c r="E55" s="144" t="s">
        <v>463</v>
      </c>
      <c r="F55" s="156" t="s">
        <v>574</v>
      </c>
      <c r="G55" s="178" t="s">
        <v>464</v>
      </c>
      <c r="H55" s="205"/>
      <c r="I55" s="158"/>
    </row>
    <row r="56" spans="1:9" ht="45" customHeight="1">
      <c r="A56" s="157"/>
      <c r="B56" s="227">
        <v>34</v>
      </c>
      <c r="C56" s="138" t="s">
        <v>324</v>
      </c>
      <c r="D56" s="143" t="s">
        <v>513</v>
      </c>
      <c r="E56" s="144" t="s">
        <v>274</v>
      </c>
      <c r="F56" s="143" t="s">
        <v>465</v>
      </c>
      <c r="G56" s="178" t="s">
        <v>466</v>
      </c>
      <c r="H56" s="205"/>
      <c r="I56" s="158"/>
    </row>
    <row r="57" spans="1:9" ht="45" customHeight="1">
      <c r="A57" s="157"/>
      <c r="B57" s="227">
        <v>35</v>
      </c>
      <c r="C57" s="138" t="s">
        <v>325</v>
      </c>
      <c r="D57" s="143" t="s">
        <v>514</v>
      </c>
      <c r="E57" s="144" t="s">
        <v>467</v>
      </c>
      <c r="F57" s="143" t="s">
        <v>468</v>
      </c>
      <c r="G57" s="178" t="s">
        <v>469</v>
      </c>
      <c r="H57" s="205"/>
      <c r="I57" s="158"/>
    </row>
    <row r="58" spans="1:9" ht="45" customHeight="1">
      <c r="A58" s="157"/>
      <c r="B58" s="227">
        <v>36</v>
      </c>
      <c r="C58" s="138" t="s">
        <v>326</v>
      </c>
      <c r="D58" s="143" t="s">
        <v>515</v>
      </c>
      <c r="E58" s="144" t="s">
        <v>276</v>
      </c>
      <c r="F58" s="143"/>
      <c r="G58" s="175"/>
      <c r="H58" s="205"/>
      <c r="I58" s="158"/>
    </row>
    <row r="59" spans="1:9" ht="45" customHeight="1">
      <c r="A59" s="161"/>
      <c r="B59" s="235"/>
      <c r="C59" s="154"/>
      <c r="D59" s="149"/>
      <c r="E59" s="150"/>
      <c r="F59" s="149"/>
      <c r="G59" s="177"/>
      <c r="H59" s="205"/>
      <c r="I59" s="158"/>
    </row>
    <row r="60" spans="1:9" ht="45" customHeight="1">
      <c r="A60" s="162"/>
      <c r="B60" s="139" t="s">
        <v>137</v>
      </c>
      <c r="C60" s="140"/>
      <c r="D60" s="149"/>
      <c r="E60" s="150"/>
      <c r="F60" s="149"/>
      <c r="G60" s="177"/>
      <c r="H60" s="205"/>
      <c r="I60" s="158"/>
    </row>
    <row r="61" spans="1:9" ht="45" customHeight="1">
      <c r="A61" s="157"/>
      <c r="B61" s="227">
        <v>37</v>
      </c>
      <c r="C61" s="138" t="s">
        <v>327</v>
      </c>
      <c r="D61" s="143"/>
      <c r="E61" s="144"/>
      <c r="F61" s="143"/>
      <c r="G61" s="175"/>
      <c r="H61" s="205"/>
      <c r="I61" s="158"/>
    </row>
    <row r="62" spans="1:9" ht="45" customHeight="1">
      <c r="A62" s="157"/>
      <c r="B62" s="227">
        <v>38</v>
      </c>
      <c r="C62" s="138" t="s">
        <v>328</v>
      </c>
      <c r="D62" s="143"/>
      <c r="E62" s="144"/>
      <c r="F62" s="143"/>
      <c r="G62" s="175"/>
      <c r="H62" s="205"/>
      <c r="I62" s="158"/>
    </row>
    <row r="63" spans="1:9" ht="45" customHeight="1">
      <c r="A63" s="157"/>
      <c r="B63" s="227">
        <v>39</v>
      </c>
      <c r="C63" s="138" t="s">
        <v>329</v>
      </c>
      <c r="D63" s="143" t="s">
        <v>516</v>
      </c>
      <c r="E63" s="144"/>
      <c r="F63" s="143"/>
      <c r="G63" s="175"/>
      <c r="H63" s="205"/>
      <c r="I63" s="158"/>
    </row>
    <row r="64" spans="1:9" ht="45" customHeight="1">
      <c r="A64" s="157"/>
      <c r="B64" s="227">
        <v>40</v>
      </c>
      <c r="C64" s="138" t="s">
        <v>330</v>
      </c>
      <c r="D64" s="143" t="s">
        <v>524</v>
      </c>
      <c r="E64" s="175" t="s">
        <v>504</v>
      </c>
      <c r="F64" s="143"/>
      <c r="G64" s="178" t="s">
        <v>495</v>
      </c>
      <c r="H64" s="205"/>
      <c r="I64" s="158"/>
    </row>
    <row r="65" spans="1:9" ht="109.5" customHeight="1">
      <c r="A65" s="157"/>
      <c r="B65" s="227">
        <v>41</v>
      </c>
      <c r="C65" s="138" t="s">
        <v>331</v>
      </c>
      <c r="D65" s="143" t="s">
        <v>525</v>
      </c>
      <c r="E65" s="144" t="s">
        <v>276</v>
      </c>
      <c r="F65" s="156" t="s">
        <v>575</v>
      </c>
      <c r="G65" s="180" t="s">
        <v>470</v>
      </c>
      <c r="H65" s="205"/>
      <c r="I65" s="158"/>
    </row>
    <row r="66" spans="1:9" ht="52.5" customHeight="1">
      <c r="A66" s="157"/>
      <c r="B66" s="227">
        <v>42</v>
      </c>
      <c r="C66" s="138" t="s">
        <v>332</v>
      </c>
      <c r="D66" s="143" t="s">
        <v>526</v>
      </c>
      <c r="E66" s="144" t="s">
        <v>435</v>
      </c>
      <c r="F66" s="156" t="s">
        <v>576</v>
      </c>
      <c r="G66" s="180" t="s">
        <v>471</v>
      </c>
      <c r="H66" s="205"/>
      <c r="I66" s="158"/>
    </row>
    <row r="67" spans="1:9" ht="45" customHeight="1">
      <c r="A67" s="157"/>
      <c r="B67" s="227">
        <v>43</v>
      </c>
      <c r="C67" s="138" t="s">
        <v>333</v>
      </c>
      <c r="D67" s="143" t="s">
        <v>472</v>
      </c>
      <c r="E67" s="144" t="s">
        <v>473</v>
      </c>
      <c r="F67" s="143" t="s">
        <v>474</v>
      </c>
      <c r="G67" s="178" t="s">
        <v>596</v>
      </c>
      <c r="H67" s="205"/>
      <c r="I67" s="158"/>
    </row>
    <row r="68" spans="1:9" ht="45" customHeight="1">
      <c r="A68" s="157"/>
      <c r="B68" s="227">
        <v>44</v>
      </c>
      <c r="C68" s="138" t="s">
        <v>334</v>
      </c>
      <c r="D68" s="143"/>
      <c r="E68" s="144"/>
      <c r="F68" s="143"/>
      <c r="G68" s="175"/>
      <c r="H68" s="205"/>
      <c r="I68" s="158"/>
    </row>
    <row r="69" spans="1:9" ht="45" customHeight="1">
      <c r="A69" s="161"/>
      <c r="B69" s="235"/>
      <c r="C69" s="154"/>
      <c r="D69" s="149"/>
      <c r="E69" s="150"/>
      <c r="F69" s="149"/>
      <c r="G69" s="177"/>
      <c r="H69" s="205"/>
      <c r="I69" s="158"/>
    </row>
    <row r="70" spans="1:9" ht="45" customHeight="1">
      <c r="A70" s="162"/>
      <c r="B70" s="139" t="s">
        <v>141</v>
      </c>
      <c r="C70" s="140"/>
      <c r="D70" s="149"/>
      <c r="E70" s="150"/>
      <c r="F70" s="149"/>
      <c r="G70" s="177"/>
      <c r="H70" s="205"/>
      <c r="I70" s="158"/>
    </row>
    <row r="71" spans="1:9" ht="45" customHeight="1">
      <c r="A71" s="157"/>
      <c r="B71" s="227">
        <v>45</v>
      </c>
      <c r="C71" s="138" t="s">
        <v>335</v>
      </c>
      <c r="D71" s="143"/>
      <c r="E71" s="144"/>
      <c r="F71" s="143"/>
      <c r="G71" s="175"/>
      <c r="H71" s="205"/>
      <c r="I71" s="158"/>
    </row>
    <row r="72" spans="1:9" ht="48.75" customHeight="1">
      <c r="A72" s="157"/>
      <c r="B72" s="227">
        <v>46</v>
      </c>
      <c r="C72" s="138" t="s">
        <v>336</v>
      </c>
      <c r="D72" s="143" t="s">
        <v>523</v>
      </c>
      <c r="E72" s="144" t="s">
        <v>351</v>
      </c>
      <c r="F72" s="156" t="s">
        <v>577</v>
      </c>
      <c r="G72" s="175"/>
      <c r="H72" s="205"/>
      <c r="I72" s="158"/>
    </row>
    <row r="73" spans="1:10" s="166" customFormat="1" ht="45" customHeight="1">
      <c r="A73" s="200"/>
      <c r="B73" s="228">
        <v>47</v>
      </c>
      <c r="C73" s="151" t="s">
        <v>337</v>
      </c>
      <c r="D73" s="143" t="s">
        <v>557</v>
      </c>
      <c r="E73" s="144"/>
      <c r="F73" s="143" t="s">
        <v>558</v>
      </c>
      <c r="G73" s="175"/>
      <c r="H73" s="205"/>
      <c r="I73" s="158"/>
      <c r="J73" s="165"/>
    </row>
    <row r="74" spans="1:10" s="166" customFormat="1" ht="45" customHeight="1">
      <c r="A74" s="200"/>
      <c r="B74" s="228">
        <v>48</v>
      </c>
      <c r="C74" s="151" t="s">
        <v>338</v>
      </c>
      <c r="D74" s="143" t="s">
        <v>522</v>
      </c>
      <c r="E74" s="144" t="s">
        <v>475</v>
      </c>
      <c r="F74" s="143" t="s">
        <v>476</v>
      </c>
      <c r="G74" s="178" t="s">
        <v>477</v>
      </c>
      <c r="H74" s="205"/>
      <c r="I74" s="158"/>
      <c r="J74" s="165"/>
    </row>
    <row r="75" spans="1:10" s="166" customFormat="1" ht="45" customHeight="1">
      <c r="A75" s="200"/>
      <c r="B75" s="228">
        <v>49</v>
      </c>
      <c r="C75" s="151" t="s">
        <v>339</v>
      </c>
      <c r="D75" s="143"/>
      <c r="E75" s="144"/>
      <c r="F75" s="143"/>
      <c r="G75" s="175"/>
      <c r="H75" s="205"/>
      <c r="I75" s="158"/>
      <c r="J75" s="165"/>
    </row>
    <row r="76" spans="1:9" ht="45" customHeight="1">
      <c r="A76" s="157"/>
      <c r="B76" s="227">
        <v>50</v>
      </c>
      <c r="C76" s="138" t="s">
        <v>340</v>
      </c>
      <c r="D76" s="143"/>
      <c r="E76" s="144"/>
      <c r="F76" s="143"/>
      <c r="G76" s="175"/>
      <c r="H76" s="205"/>
      <c r="I76" s="158"/>
    </row>
    <row r="77" spans="1:9" ht="50.25" customHeight="1">
      <c r="A77" s="157"/>
      <c r="B77" s="227">
        <v>51</v>
      </c>
      <c r="C77" s="138" t="s">
        <v>341</v>
      </c>
      <c r="D77" s="156" t="s">
        <v>480</v>
      </c>
      <c r="E77" s="144" t="s">
        <v>481</v>
      </c>
      <c r="F77" s="143"/>
      <c r="G77" s="175"/>
      <c r="H77" s="205"/>
      <c r="I77" s="158"/>
    </row>
    <row r="78" spans="1:9" ht="45" customHeight="1">
      <c r="A78" s="157"/>
      <c r="B78" s="227">
        <v>52</v>
      </c>
      <c r="C78" s="138" t="s">
        <v>342</v>
      </c>
      <c r="D78" s="143" t="s">
        <v>350</v>
      </c>
      <c r="E78" s="144" t="s">
        <v>351</v>
      </c>
      <c r="F78" s="143"/>
      <c r="G78" s="175"/>
      <c r="H78" s="205"/>
      <c r="I78" s="158"/>
    </row>
    <row r="79" spans="1:9" ht="45" customHeight="1">
      <c r="A79" s="157"/>
      <c r="B79" s="227">
        <v>53</v>
      </c>
      <c r="C79" s="138" t="s">
        <v>343</v>
      </c>
      <c r="D79" s="143"/>
      <c r="E79" s="144"/>
      <c r="F79" s="143"/>
      <c r="G79" s="175"/>
      <c r="H79" s="205"/>
      <c r="I79" s="158"/>
    </row>
    <row r="80" spans="1:9" ht="45" customHeight="1">
      <c r="A80" s="157"/>
      <c r="B80" s="227">
        <v>54</v>
      </c>
      <c r="C80" s="138" t="s">
        <v>344</v>
      </c>
      <c r="D80" s="143" t="s">
        <v>434</v>
      </c>
      <c r="E80" s="144" t="s">
        <v>435</v>
      </c>
      <c r="F80" s="143"/>
      <c r="G80" s="175"/>
      <c r="H80" s="205"/>
      <c r="I80" s="158"/>
    </row>
    <row r="81" spans="1:9" ht="45" customHeight="1">
      <c r="A81" s="157"/>
      <c r="B81" s="227">
        <v>55</v>
      </c>
      <c r="C81" s="138" t="s">
        <v>345</v>
      </c>
      <c r="D81" s="143"/>
      <c r="E81" s="144"/>
      <c r="F81" s="143"/>
      <c r="G81" s="175"/>
      <c r="H81" s="205"/>
      <c r="I81" s="158"/>
    </row>
    <row r="82" spans="1:9" ht="30" customHeight="1">
      <c r="A82" s="162"/>
      <c r="B82" s="233"/>
      <c r="C82" s="205"/>
      <c r="D82" s="158"/>
      <c r="E82" s="206"/>
      <c r="F82" s="158"/>
      <c r="G82" s="176"/>
      <c r="H82" s="205"/>
      <c r="I82" s="158"/>
    </row>
    <row r="83" spans="1:9" ht="30" customHeight="1">
      <c r="A83" s="162"/>
      <c r="B83" s="139" t="s">
        <v>142</v>
      </c>
      <c r="C83" s="140"/>
      <c r="D83" s="149"/>
      <c r="E83" s="150"/>
      <c r="F83" s="149"/>
      <c r="G83" s="177"/>
      <c r="H83" s="205"/>
      <c r="I83" s="158"/>
    </row>
    <row r="84" spans="1:9" ht="45" customHeight="1">
      <c r="A84" s="157"/>
      <c r="B84" s="227">
        <v>56</v>
      </c>
      <c r="C84" s="138" t="s">
        <v>352</v>
      </c>
      <c r="D84" s="143"/>
      <c r="E84" s="144"/>
      <c r="F84" s="143"/>
      <c r="G84" s="175"/>
      <c r="H84" s="205"/>
      <c r="I84" s="158"/>
    </row>
    <row r="85" spans="1:9" ht="45" customHeight="1">
      <c r="A85" s="157"/>
      <c r="B85" s="227">
        <v>57</v>
      </c>
      <c r="C85" s="138" t="s">
        <v>353</v>
      </c>
      <c r="D85" s="143"/>
      <c r="E85" s="144"/>
      <c r="F85" s="143"/>
      <c r="G85" s="175"/>
      <c r="H85" s="205"/>
      <c r="I85" s="158"/>
    </row>
    <row r="86" spans="1:9" ht="50.25" customHeight="1">
      <c r="A86" s="157"/>
      <c r="B86" s="227">
        <v>58</v>
      </c>
      <c r="C86" s="138" t="s">
        <v>354</v>
      </c>
      <c r="D86" s="143" t="s">
        <v>592</v>
      </c>
      <c r="E86" s="144" t="s">
        <v>593</v>
      </c>
      <c r="F86" s="156" t="s">
        <v>594</v>
      </c>
      <c r="G86" s="174" t="s">
        <v>595</v>
      </c>
      <c r="H86" s="205"/>
      <c r="I86" s="158"/>
    </row>
    <row r="87" spans="1:10" s="204" customFormat="1" ht="45" customHeight="1">
      <c r="A87" s="202"/>
      <c r="B87" s="229">
        <v>59</v>
      </c>
      <c r="C87" s="155" t="s">
        <v>355</v>
      </c>
      <c r="D87" s="143"/>
      <c r="E87" s="144"/>
      <c r="F87" s="143"/>
      <c r="G87" s="175"/>
      <c r="H87" s="205"/>
      <c r="I87" s="158"/>
      <c r="J87" s="203"/>
    </row>
    <row r="88" spans="1:9" ht="45" customHeight="1">
      <c r="A88" s="157"/>
      <c r="B88" s="227">
        <v>60</v>
      </c>
      <c r="C88" s="138" t="s">
        <v>356</v>
      </c>
      <c r="D88" s="143" t="s">
        <v>280</v>
      </c>
      <c r="E88" s="144" t="s">
        <v>487</v>
      </c>
      <c r="F88" s="143"/>
      <c r="G88" s="175"/>
      <c r="H88" s="205"/>
      <c r="I88" s="158"/>
    </row>
    <row r="89" spans="1:9" ht="49.5" customHeight="1">
      <c r="A89" s="157"/>
      <c r="B89" s="227">
        <v>61</v>
      </c>
      <c r="C89" s="138" t="s">
        <v>357</v>
      </c>
      <c r="D89" s="143" t="s">
        <v>482</v>
      </c>
      <c r="E89" s="174" t="s">
        <v>536</v>
      </c>
      <c r="F89" s="156" t="s">
        <v>578</v>
      </c>
      <c r="G89" s="187" t="s">
        <v>537</v>
      </c>
      <c r="H89" s="205"/>
      <c r="I89" s="158"/>
    </row>
    <row r="90" spans="1:9" ht="45" customHeight="1">
      <c r="A90" s="157"/>
      <c r="B90" s="227">
        <v>62</v>
      </c>
      <c r="C90" s="138" t="s">
        <v>358</v>
      </c>
      <c r="D90" s="143"/>
      <c r="E90" s="144"/>
      <c r="F90" s="143"/>
      <c r="G90" s="182"/>
      <c r="H90" s="205"/>
      <c r="I90" s="158"/>
    </row>
    <row r="91" spans="1:9" ht="45" customHeight="1">
      <c r="A91" s="157"/>
      <c r="B91" s="227">
        <v>63</v>
      </c>
      <c r="C91" s="138" t="s">
        <v>359</v>
      </c>
      <c r="D91" s="143"/>
      <c r="E91" s="144"/>
      <c r="F91" s="143"/>
      <c r="G91" s="175"/>
      <c r="H91" s="205"/>
      <c r="I91" s="158"/>
    </row>
    <row r="92" spans="1:9" ht="45" customHeight="1">
      <c r="A92" s="157"/>
      <c r="B92" s="227">
        <v>64</v>
      </c>
      <c r="C92" s="138" t="s">
        <v>360</v>
      </c>
      <c r="D92" s="143"/>
      <c r="E92" s="144" t="s">
        <v>1</v>
      </c>
      <c r="F92" s="143"/>
      <c r="G92" s="175"/>
      <c r="H92" s="205"/>
      <c r="I92" s="158"/>
    </row>
    <row r="93" spans="1:9" ht="45" customHeight="1">
      <c r="A93" s="157"/>
      <c r="B93" s="227">
        <v>65</v>
      </c>
      <c r="C93" s="138" t="s">
        <v>361</v>
      </c>
      <c r="D93" s="143"/>
      <c r="E93" s="144"/>
      <c r="F93" s="143"/>
      <c r="G93" s="175"/>
      <c r="H93" s="205"/>
      <c r="I93" s="158"/>
    </row>
    <row r="94" spans="1:9" ht="45" customHeight="1">
      <c r="A94" s="161"/>
      <c r="B94" s="235"/>
      <c r="C94" s="154"/>
      <c r="D94" s="149"/>
      <c r="E94" s="150"/>
      <c r="F94" s="149"/>
      <c r="G94" s="177"/>
      <c r="H94" s="205"/>
      <c r="I94" s="158"/>
    </row>
    <row r="95" spans="1:9" ht="45" customHeight="1">
      <c r="A95" s="162"/>
      <c r="B95" s="139" t="s">
        <v>143</v>
      </c>
      <c r="C95" s="140"/>
      <c r="D95" s="149"/>
      <c r="E95" s="150"/>
      <c r="F95" s="149"/>
      <c r="G95" s="177"/>
      <c r="H95" s="205"/>
      <c r="I95" s="158"/>
    </row>
    <row r="96" spans="1:9" ht="45" customHeight="1">
      <c r="A96" s="157"/>
      <c r="B96" s="227">
        <v>66</v>
      </c>
      <c r="C96" s="138" t="s">
        <v>362</v>
      </c>
      <c r="D96" s="143"/>
      <c r="E96" s="144"/>
      <c r="F96" s="143"/>
      <c r="G96" s="175"/>
      <c r="H96" s="205"/>
      <c r="I96" s="158"/>
    </row>
    <row r="97" spans="1:9" ht="45" customHeight="1">
      <c r="A97" s="157"/>
      <c r="B97" s="227">
        <v>67</v>
      </c>
      <c r="C97" s="138" t="s">
        <v>363</v>
      </c>
      <c r="D97" s="143"/>
      <c r="E97" s="144"/>
      <c r="F97" s="143"/>
      <c r="G97" s="175"/>
      <c r="H97" s="205"/>
      <c r="I97" s="158"/>
    </row>
    <row r="98" spans="1:9" ht="45" customHeight="1">
      <c r="A98" s="157"/>
      <c r="B98" s="227">
        <v>68</v>
      </c>
      <c r="C98" s="138" t="s">
        <v>364</v>
      </c>
      <c r="D98" s="143" t="s">
        <v>555</v>
      </c>
      <c r="E98" s="144"/>
      <c r="F98" s="143" t="s">
        <v>556</v>
      </c>
      <c r="G98" s="175"/>
      <c r="H98" s="205"/>
      <c r="I98" s="158"/>
    </row>
    <row r="99" spans="1:9" ht="78.75" customHeight="1">
      <c r="A99" s="157"/>
      <c r="B99" s="231">
        <v>69</v>
      </c>
      <c r="C99" s="181" t="s">
        <v>365</v>
      </c>
      <c r="D99" s="156" t="s">
        <v>528</v>
      </c>
      <c r="E99" s="145" t="s">
        <v>276</v>
      </c>
      <c r="F99" s="156" t="s">
        <v>579</v>
      </c>
      <c r="G99" s="175"/>
      <c r="H99" s="205"/>
      <c r="I99" s="158"/>
    </row>
    <row r="100" spans="1:9" ht="75.75" customHeight="1">
      <c r="A100" s="157"/>
      <c r="B100" s="231">
        <v>70</v>
      </c>
      <c r="C100" s="138" t="s">
        <v>366</v>
      </c>
      <c r="D100" s="143" t="s">
        <v>520</v>
      </c>
      <c r="E100" s="144"/>
      <c r="F100" s="172" t="s">
        <v>580</v>
      </c>
      <c r="G100" s="178" t="s">
        <v>416</v>
      </c>
      <c r="H100" s="205"/>
      <c r="I100" s="158"/>
    </row>
    <row r="101" spans="1:9" ht="45" customHeight="1">
      <c r="A101" s="157"/>
      <c r="B101" s="227">
        <v>71</v>
      </c>
      <c r="C101" s="138" t="s">
        <v>367</v>
      </c>
      <c r="D101" s="143" t="s">
        <v>521</v>
      </c>
      <c r="E101" s="144" t="s">
        <v>276</v>
      </c>
      <c r="F101" s="143"/>
      <c r="G101" s="175"/>
      <c r="H101" s="205"/>
      <c r="I101" s="158"/>
    </row>
    <row r="102" spans="1:9" ht="45" customHeight="1">
      <c r="A102" s="157"/>
      <c r="B102" s="227">
        <v>72</v>
      </c>
      <c r="C102" s="138" t="s">
        <v>368</v>
      </c>
      <c r="D102" s="143" t="s">
        <v>417</v>
      </c>
      <c r="E102" s="144" t="s">
        <v>275</v>
      </c>
      <c r="F102" s="143"/>
      <c r="G102" s="175"/>
      <c r="H102" s="205"/>
      <c r="I102" s="158"/>
    </row>
    <row r="103" spans="1:9" ht="45" customHeight="1">
      <c r="A103" s="157"/>
      <c r="B103" s="227">
        <v>73</v>
      </c>
      <c r="C103" s="138" t="s">
        <v>369</v>
      </c>
      <c r="D103" s="143" t="s">
        <v>590</v>
      </c>
      <c r="E103" s="144" t="s">
        <v>591</v>
      </c>
      <c r="F103" s="143"/>
      <c r="G103" s="175"/>
      <c r="H103" s="205"/>
      <c r="I103" s="158"/>
    </row>
    <row r="104" spans="1:9" ht="45" customHeight="1">
      <c r="A104" s="157"/>
      <c r="B104" s="227">
        <v>74</v>
      </c>
      <c r="C104" s="138" t="s">
        <v>370</v>
      </c>
      <c r="D104" s="143" t="s">
        <v>283</v>
      </c>
      <c r="E104" s="144"/>
      <c r="F104" s="143"/>
      <c r="G104" s="175"/>
      <c r="H104" s="205"/>
      <c r="I104" s="158"/>
    </row>
    <row r="105" spans="1:9" ht="70.5" customHeight="1">
      <c r="A105" s="157"/>
      <c r="B105" s="227">
        <v>75</v>
      </c>
      <c r="C105" s="138" t="s">
        <v>371</v>
      </c>
      <c r="D105" s="143" t="s">
        <v>583</v>
      </c>
      <c r="E105" s="144" t="s">
        <v>584</v>
      </c>
      <c r="F105" s="172" t="s">
        <v>585</v>
      </c>
      <c r="G105" s="175"/>
      <c r="H105" s="205"/>
      <c r="I105" s="158"/>
    </row>
    <row r="106" spans="1:9" ht="45" customHeight="1">
      <c r="A106" s="161"/>
      <c r="B106" s="235"/>
      <c r="C106" s="154"/>
      <c r="D106" s="149"/>
      <c r="E106" s="150"/>
      <c r="F106" s="149"/>
      <c r="G106" s="177"/>
      <c r="H106" s="205"/>
      <c r="I106" s="158"/>
    </row>
    <row r="107" spans="1:9" ht="45" customHeight="1">
      <c r="A107" s="162"/>
      <c r="B107" s="139" t="s">
        <v>144</v>
      </c>
      <c r="C107" s="140"/>
      <c r="D107" s="149"/>
      <c r="E107" s="150"/>
      <c r="F107" s="149"/>
      <c r="G107" s="177"/>
      <c r="H107" s="205"/>
      <c r="I107" s="158"/>
    </row>
    <row r="108" spans="1:9" ht="45" customHeight="1">
      <c r="A108" s="157"/>
      <c r="B108" s="227">
        <v>76</v>
      </c>
      <c r="C108" s="138" t="s">
        <v>372</v>
      </c>
      <c r="D108" s="143"/>
      <c r="E108" s="144"/>
      <c r="F108" s="143"/>
      <c r="G108" s="175"/>
      <c r="H108" s="205"/>
      <c r="I108" s="158"/>
    </row>
    <row r="109" spans="1:10" s="166" customFormat="1" ht="52.5" customHeight="1">
      <c r="A109" s="200"/>
      <c r="B109" s="228">
        <v>77</v>
      </c>
      <c r="C109" s="151" t="s">
        <v>373</v>
      </c>
      <c r="D109" s="143" t="s">
        <v>565</v>
      </c>
      <c r="E109" s="145" t="s">
        <v>566</v>
      </c>
      <c r="F109" s="143" t="s">
        <v>567</v>
      </c>
      <c r="G109" s="225" t="s">
        <v>568</v>
      </c>
      <c r="H109" s="205"/>
      <c r="I109" s="158"/>
      <c r="J109" s="165"/>
    </row>
    <row r="110" spans="1:9" ht="45" customHeight="1">
      <c r="A110" s="157"/>
      <c r="B110" s="227">
        <v>78</v>
      </c>
      <c r="C110" s="138" t="s">
        <v>374</v>
      </c>
      <c r="D110" s="143"/>
      <c r="E110" s="144"/>
      <c r="F110" s="143"/>
      <c r="G110" s="175"/>
      <c r="H110" s="205"/>
      <c r="I110" s="158"/>
    </row>
    <row r="111" spans="1:9" ht="45" customHeight="1">
      <c r="A111" s="157"/>
      <c r="B111" s="227">
        <v>79</v>
      </c>
      <c r="C111" s="138" t="s">
        <v>375</v>
      </c>
      <c r="D111" s="143" t="s">
        <v>519</v>
      </c>
      <c r="E111" s="144"/>
      <c r="F111" s="143"/>
      <c r="G111" s="175"/>
      <c r="H111" s="205"/>
      <c r="I111" s="158"/>
    </row>
    <row r="112" spans="1:9" ht="69" customHeight="1">
      <c r="A112" s="157"/>
      <c r="B112" s="227">
        <v>80</v>
      </c>
      <c r="C112" s="138" t="s">
        <v>376</v>
      </c>
      <c r="D112" s="224" t="s">
        <v>550</v>
      </c>
      <c r="E112" s="144" t="s">
        <v>549</v>
      </c>
      <c r="F112" s="172" t="s">
        <v>569</v>
      </c>
      <c r="G112" s="175"/>
      <c r="H112" s="205"/>
      <c r="I112" s="158"/>
    </row>
    <row r="113" spans="1:9" ht="52.5" customHeight="1">
      <c r="A113" s="157"/>
      <c r="B113" s="227">
        <v>81</v>
      </c>
      <c r="C113" s="138" t="s">
        <v>377</v>
      </c>
      <c r="D113" s="143" t="s">
        <v>598</v>
      </c>
      <c r="E113" s="144"/>
      <c r="F113" s="143" t="s">
        <v>599</v>
      </c>
      <c r="G113" s="237" t="s">
        <v>600</v>
      </c>
      <c r="H113" s="205"/>
      <c r="I113" s="158"/>
    </row>
    <row r="114" spans="1:9" ht="45" customHeight="1">
      <c r="A114" s="157"/>
      <c r="B114" s="227">
        <v>82</v>
      </c>
      <c r="C114" s="138" t="s">
        <v>378</v>
      </c>
      <c r="D114" s="143"/>
      <c r="E114" s="144"/>
      <c r="F114" s="143"/>
      <c r="G114" s="175"/>
      <c r="H114" s="205"/>
      <c r="I114" s="158"/>
    </row>
    <row r="115" spans="1:9" ht="45" customHeight="1">
      <c r="A115" s="157"/>
      <c r="B115" s="227">
        <v>83</v>
      </c>
      <c r="C115" s="138" t="s">
        <v>379</v>
      </c>
      <c r="D115" s="143"/>
      <c r="E115" s="144"/>
      <c r="F115" s="143"/>
      <c r="G115" s="175"/>
      <c r="H115" s="205"/>
      <c r="I115" s="158"/>
    </row>
    <row r="116" spans="1:9" ht="45" customHeight="1">
      <c r="A116" s="157"/>
      <c r="B116" s="227">
        <v>84</v>
      </c>
      <c r="C116" s="138" t="s">
        <v>380</v>
      </c>
      <c r="D116" s="143"/>
      <c r="E116" s="144"/>
      <c r="F116" s="143"/>
      <c r="G116" s="175"/>
      <c r="H116" s="205"/>
      <c r="I116" s="158"/>
    </row>
    <row r="117" spans="1:9" ht="45" customHeight="1">
      <c r="A117" s="157"/>
      <c r="B117" s="227">
        <v>85</v>
      </c>
      <c r="C117" s="138" t="s">
        <v>381</v>
      </c>
      <c r="D117" s="143" t="s">
        <v>559</v>
      </c>
      <c r="E117" s="144"/>
      <c r="F117" s="143"/>
      <c r="G117" s="225" t="s">
        <v>560</v>
      </c>
      <c r="H117" s="205"/>
      <c r="I117" s="158"/>
    </row>
    <row r="118" spans="1:9" ht="45" customHeight="1">
      <c r="A118" s="157"/>
      <c r="B118" s="227">
        <v>86</v>
      </c>
      <c r="C118" s="138" t="s">
        <v>382</v>
      </c>
      <c r="D118" s="143"/>
      <c r="E118" s="144"/>
      <c r="F118" s="143"/>
      <c r="G118" s="175"/>
      <c r="H118" s="205"/>
      <c r="I118" s="158"/>
    </row>
    <row r="119" spans="1:9" ht="30" customHeight="1">
      <c r="A119" s="162"/>
      <c r="B119" s="234"/>
      <c r="C119" s="152"/>
      <c r="D119" s="147"/>
      <c r="E119" s="148"/>
      <c r="F119" s="147"/>
      <c r="G119" s="176"/>
      <c r="H119" s="205"/>
      <c r="I119" s="158"/>
    </row>
    <row r="120" spans="1:9" ht="30" customHeight="1">
      <c r="A120" s="162"/>
      <c r="B120" s="139" t="s">
        <v>145</v>
      </c>
      <c r="C120" s="140"/>
      <c r="D120" s="149"/>
      <c r="E120" s="150"/>
      <c r="F120" s="149"/>
      <c r="G120" s="177"/>
      <c r="H120" s="205"/>
      <c r="I120" s="158"/>
    </row>
    <row r="121" spans="1:9" ht="49.5" customHeight="1">
      <c r="A121" s="157"/>
      <c r="B121" s="227">
        <v>87</v>
      </c>
      <c r="C121" s="138" t="s">
        <v>383</v>
      </c>
      <c r="D121" s="143"/>
      <c r="E121" s="144"/>
      <c r="F121" s="143"/>
      <c r="G121" s="175"/>
      <c r="H121" s="205"/>
      <c r="I121" s="158"/>
    </row>
    <row r="122" spans="1:9" ht="49.5" customHeight="1">
      <c r="A122" s="157"/>
      <c r="B122" s="227">
        <v>88</v>
      </c>
      <c r="C122" s="138" t="s">
        <v>384</v>
      </c>
      <c r="D122" s="143"/>
      <c r="E122" s="144"/>
      <c r="F122" s="143"/>
      <c r="G122" s="175"/>
      <c r="H122" s="205"/>
      <c r="I122" s="158"/>
    </row>
    <row r="123" spans="1:9" ht="49.5" customHeight="1">
      <c r="A123" s="157"/>
      <c r="B123" s="227">
        <v>89</v>
      </c>
      <c r="C123" s="138" t="s">
        <v>385</v>
      </c>
      <c r="D123" s="143"/>
      <c r="E123" s="144"/>
      <c r="F123" s="143"/>
      <c r="G123" s="175"/>
      <c r="H123" s="205"/>
      <c r="I123" s="158"/>
    </row>
    <row r="124" spans="1:9" ht="49.5" customHeight="1">
      <c r="A124" s="157"/>
      <c r="B124" s="227">
        <v>90</v>
      </c>
      <c r="C124" s="138" t="s">
        <v>386</v>
      </c>
      <c r="D124" s="143"/>
      <c r="E124" s="144"/>
      <c r="F124" s="143"/>
      <c r="G124" s="175"/>
      <c r="H124" s="205"/>
      <c r="I124" s="158"/>
    </row>
    <row r="125" spans="1:9" ht="49.5" customHeight="1">
      <c r="A125" s="161"/>
      <c r="B125" s="235"/>
      <c r="C125" s="154"/>
      <c r="D125" s="149"/>
      <c r="E125" s="150"/>
      <c r="F125" s="149"/>
      <c r="G125" s="177"/>
      <c r="H125" s="205"/>
      <c r="I125" s="158"/>
    </row>
    <row r="126" spans="1:9" ht="49.5" customHeight="1">
      <c r="A126" s="162"/>
      <c r="B126" s="139" t="s">
        <v>146</v>
      </c>
      <c r="C126" s="140"/>
      <c r="D126" s="149"/>
      <c r="E126" s="150"/>
      <c r="F126" s="149"/>
      <c r="G126" s="177"/>
      <c r="H126" s="205"/>
      <c r="I126" s="158"/>
    </row>
    <row r="127" spans="1:9" ht="49.5" customHeight="1">
      <c r="A127" s="157"/>
      <c r="B127" s="227">
        <v>91</v>
      </c>
      <c r="C127" s="138" t="s">
        <v>486</v>
      </c>
      <c r="D127" s="143" t="s">
        <v>478</v>
      </c>
      <c r="E127" s="144" t="s">
        <v>479</v>
      </c>
      <c r="F127" s="143"/>
      <c r="G127" s="175"/>
      <c r="H127" s="205"/>
      <c r="I127" s="158"/>
    </row>
    <row r="128" spans="1:9" ht="49.5" customHeight="1">
      <c r="A128" s="157"/>
      <c r="B128" s="227">
        <v>92</v>
      </c>
      <c r="C128" s="138" t="s">
        <v>387</v>
      </c>
      <c r="D128" s="143"/>
      <c r="E128" s="144"/>
      <c r="F128" s="143"/>
      <c r="G128" s="175"/>
      <c r="H128" s="205"/>
      <c r="I128" s="158"/>
    </row>
    <row r="129" spans="1:9" ht="49.5" customHeight="1">
      <c r="A129" s="157"/>
      <c r="B129" s="227">
        <v>93</v>
      </c>
      <c r="C129" s="138" t="s">
        <v>529</v>
      </c>
      <c r="D129" s="143"/>
      <c r="E129" s="144"/>
      <c r="F129" s="143"/>
      <c r="G129" s="175"/>
      <c r="H129" s="205"/>
      <c r="I129" s="158"/>
    </row>
    <row r="130" spans="1:9" ht="49.5" customHeight="1">
      <c r="A130" s="157"/>
      <c r="B130" s="227">
        <v>94</v>
      </c>
      <c r="C130" s="138" t="s">
        <v>388</v>
      </c>
      <c r="D130" s="143"/>
      <c r="E130" s="144"/>
      <c r="F130" s="143"/>
      <c r="G130" s="175"/>
      <c r="H130" s="205"/>
      <c r="I130" s="158"/>
    </row>
    <row r="131" spans="1:9" ht="49.5" customHeight="1">
      <c r="A131" s="157"/>
      <c r="B131" s="227">
        <v>95</v>
      </c>
      <c r="C131" s="138" t="s">
        <v>389</v>
      </c>
      <c r="D131" s="143"/>
      <c r="E131" s="144"/>
      <c r="F131" s="143"/>
      <c r="G131" s="175"/>
      <c r="H131" s="205"/>
      <c r="I131" s="158"/>
    </row>
    <row r="132" spans="1:9" ht="49.5" customHeight="1">
      <c r="A132" s="157"/>
      <c r="B132" s="227">
        <v>96</v>
      </c>
      <c r="C132" s="138" t="s">
        <v>390</v>
      </c>
      <c r="D132" s="143"/>
      <c r="E132" s="144"/>
      <c r="F132" s="143"/>
      <c r="G132" s="175"/>
      <c r="H132" s="205"/>
      <c r="I132" s="158"/>
    </row>
    <row r="133" spans="1:9" ht="49.5" customHeight="1">
      <c r="A133" s="157"/>
      <c r="B133" s="227">
        <v>97</v>
      </c>
      <c r="C133" s="138" t="s">
        <v>391</v>
      </c>
      <c r="D133" s="143"/>
      <c r="E133" s="144"/>
      <c r="F133" s="143"/>
      <c r="G133" s="175"/>
      <c r="H133" s="205"/>
      <c r="I133" s="158"/>
    </row>
    <row r="134" spans="1:9" ht="49.5" customHeight="1">
      <c r="A134" s="157"/>
      <c r="B134" s="227">
        <v>98</v>
      </c>
      <c r="C134" s="138" t="s">
        <v>392</v>
      </c>
      <c r="D134" s="143" t="s">
        <v>518</v>
      </c>
      <c r="E134" s="144" t="s">
        <v>276</v>
      </c>
      <c r="F134" s="156" t="s">
        <v>581</v>
      </c>
      <c r="G134" s="175"/>
      <c r="H134" s="205"/>
      <c r="I134" s="158"/>
    </row>
    <row r="135" spans="1:9" ht="49.5" customHeight="1">
      <c r="A135" s="162"/>
      <c r="B135" s="235"/>
      <c r="C135" s="154"/>
      <c r="D135" s="149"/>
      <c r="E135" s="150"/>
      <c r="F135" s="149"/>
      <c r="G135" s="177"/>
      <c r="H135" s="205"/>
      <c r="I135" s="158"/>
    </row>
    <row r="136" spans="1:9" ht="49.5" customHeight="1">
      <c r="A136" s="162"/>
      <c r="B136" s="139" t="s">
        <v>147</v>
      </c>
      <c r="C136" s="140"/>
      <c r="D136" s="149"/>
      <c r="E136" s="150"/>
      <c r="F136" s="149"/>
      <c r="G136" s="177"/>
      <c r="H136" s="205"/>
      <c r="I136" s="158"/>
    </row>
    <row r="137" spans="1:9" ht="49.5" customHeight="1">
      <c r="A137" s="157"/>
      <c r="B137" s="227">
        <v>99</v>
      </c>
      <c r="C137" s="138" t="s">
        <v>393</v>
      </c>
      <c r="D137" s="143" t="s">
        <v>489</v>
      </c>
      <c r="E137" s="144" t="s">
        <v>490</v>
      </c>
      <c r="F137" s="143"/>
      <c r="G137" s="175"/>
      <c r="H137" s="205"/>
      <c r="I137" s="158"/>
    </row>
    <row r="138" spans="1:9" ht="49.5" customHeight="1">
      <c r="A138" s="157"/>
      <c r="B138" s="227">
        <v>100</v>
      </c>
      <c r="C138" s="138" t="s">
        <v>394</v>
      </c>
      <c r="D138" s="143" t="s">
        <v>496</v>
      </c>
      <c r="E138" s="144" t="s">
        <v>435</v>
      </c>
      <c r="F138" s="143"/>
      <c r="G138" s="175"/>
      <c r="H138" s="205"/>
      <c r="I138" s="158"/>
    </row>
    <row r="139" spans="1:9" ht="49.5" customHeight="1">
      <c r="A139" s="157"/>
      <c r="B139" s="227">
        <v>101</v>
      </c>
      <c r="C139" s="138" t="s">
        <v>395</v>
      </c>
      <c r="D139" s="143" t="s">
        <v>282</v>
      </c>
      <c r="E139" s="144" t="s">
        <v>435</v>
      </c>
      <c r="F139" s="143" t="s">
        <v>553</v>
      </c>
      <c r="G139" s="225" t="s">
        <v>554</v>
      </c>
      <c r="H139" s="205"/>
      <c r="I139" s="158"/>
    </row>
    <row r="140" spans="1:9" ht="49.5" customHeight="1">
      <c r="A140" s="161"/>
      <c r="B140" s="235"/>
      <c r="C140" s="154"/>
      <c r="D140" s="149"/>
      <c r="E140" s="150"/>
      <c r="F140" s="149"/>
      <c r="G140" s="177"/>
      <c r="H140" s="205"/>
      <c r="I140" s="158"/>
    </row>
    <row r="141" spans="1:9" ht="49.5" customHeight="1">
      <c r="A141" s="162"/>
      <c r="B141" s="139" t="s">
        <v>148</v>
      </c>
      <c r="C141" s="140"/>
      <c r="D141" s="149"/>
      <c r="E141" s="150"/>
      <c r="F141" s="149"/>
      <c r="G141" s="177"/>
      <c r="H141" s="205"/>
      <c r="I141" s="158"/>
    </row>
    <row r="142" spans="1:9" ht="49.5" customHeight="1">
      <c r="A142" s="157"/>
      <c r="B142" s="227">
        <v>102</v>
      </c>
      <c r="C142" s="138" t="s">
        <v>396</v>
      </c>
      <c r="D142" s="143" t="s">
        <v>563</v>
      </c>
      <c r="E142" s="144" t="s">
        <v>564</v>
      </c>
      <c r="F142" s="143"/>
      <c r="G142" s="175"/>
      <c r="H142" s="205"/>
      <c r="I142" s="158"/>
    </row>
    <row r="143" spans="1:9" ht="49.5" customHeight="1">
      <c r="A143" s="157"/>
      <c r="B143" s="227"/>
      <c r="C143" s="171" t="s">
        <v>491</v>
      </c>
      <c r="D143" s="143" t="s">
        <v>492</v>
      </c>
      <c r="E143" s="144"/>
      <c r="F143" s="143"/>
      <c r="G143" s="175"/>
      <c r="H143" s="205"/>
      <c r="I143" s="158"/>
    </row>
    <row r="144" spans="1:9" ht="49.5" customHeight="1">
      <c r="A144" s="157"/>
      <c r="B144" s="227">
        <v>103</v>
      </c>
      <c r="C144" s="138" t="s">
        <v>397</v>
      </c>
      <c r="D144" s="143" t="s">
        <v>517</v>
      </c>
      <c r="E144" s="145" t="s">
        <v>497</v>
      </c>
      <c r="F144" s="143" t="s">
        <v>498</v>
      </c>
      <c r="G144" s="217" t="s">
        <v>499</v>
      </c>
      <c r="H144" s="205"/>
      <c r="I144" s="158"/>
    </row>
    <row r="145" spans="1:9" ht="49.5" customHeight="1">
      <c r="A145" s="157"/>
      <c r="B145" s="227">
        <v>104</v>
      </c>
      <c r="C145" s="138" t="s">
        <v>398</v>
      </c>
      <c r="D145" s="143"/>
      <c r="E145" s="144"/>
      <c r="F145" s="143"/>
      <c r="G145" s="175"/>
      <c r="H145" s="205"/>
      <c r="I145" s="158"/>
    </row>
    <row r="146" spans="1:9" ht="49.5" customHeight="1">
      <c r="A146" s="163"/>
      <c r="B146" s="227">
        <v>105</v>
      </c>
      <c r="C146" s="138" t="s">
        <v>399</v>
      </c>
      <c r="D146" s="143" t="s">
        <v>281</v>
      </c>
      <c r="E146" s="144"/>
      <c r="F146" s="143"/>
      <c r="G146" s="175"/>
      <c r="H146" s="205"/>
      <c r="I146" s="158"/>
    </row>
    <row r="147" spans="1:9" ht="49.5" customHeight="1">
      <c r="A147" s="161"/>
      <c r="B147" s="153"/>
      <c r="C147" s="146"/>
      <c r="D147" s="147"/>
      <c r="E147" s="148"/>
      <c r="F147" s="147"/>
      <c r="G147" s="176"/>
      <c r="H147" s="205"/>
      <c r="I147" s="158"/>
    </row>
    <row r="148" spans="1:9" ht="49.5" customHeight="1">
      <c r="A148" s="161"/>
      <c r="B148" s="234" t="s">
        <v>131</v>
      </c>
      <c r="C148" s="146"/>
      <c r="D148" s="147"/>
      <c r="E148" s="148"/>
      <c r="F148" s="147"/>
      <c r="G148" s="176"/>
      <c r="H148" s="205"/>
      <c r="I148" s="158"/>
    </row>
    <row r="149" spans="1:9" ht="49.5" customHeight="1">
      <c r="A149" s="161"/>
      <c r="B149" s="227">
        <v>106</v>
      </c>
      <c r="C149" s="138" t="s">
        <v>400</v>
      </c>
      <c r="D149" s="143"/>
      <c r="E149" s="144"/>
      <c r="F149" s="143"/>
      <c r="G149" s="175"/>
      <c r="H149" s="205"/>
      <c r="I149" s="158"/>
    </row>
    <row r="150" spans="1:10" s="166" customFormat="1" ht="49.5" customHeight="1">
      <c r="A150" s="164"/>
      <c r="B150" s="228">
        <v>107</v>
      </c>
      <c r="C150" s="151" t="s">
        <v>401</v>
      </c>
      <c r="D150" s="143"/>
      <c r="E150" s="144"/>
      <c r="F150" s="143"/>
      <c r="G150" s="175"/>
      <c r="H150" s="205"/>
      <c r="I150" s="158"/>
      <c r="J150" s="165"/>
    </row>
    <row r="151" spans="1:9" ht="49.5" customHeight="1">
      <c r="A151" s="161"/>
      <c r="B151" s="227">
        <v>108</v>
      </c>
      <c r="C151" s="138" t="s">
        <v>402</v>
      </c>
      <c r="D151" s="143"/>
      <c r="E151" s="144"/>
      <c r="F151" s="143"/>
      <c r="G151" s="175"/>
      <c r="H151" s="205"/>
      <c r="I151" s="158"/>
    </row>
    <row r="152" spans="1:9" ht="49.5" customHeight="1">
      <c r="A152" s="157"/>
      <c r="B152" s="227">
        <v>109</v>
      </c>
      <c r="C152" s="138" t="s">
        <v>403</v>
      </c>
      <c r="D152" s="143"/>
      <c r="E152" s="144"/>
      <c r="F152" s="143"/>
      <c r="G152" s="175"/>
      <c r="H152" s="205"/>
      <c r="I152" s="158"/>
    </row>
    <row r="153" spans="1:10" s="166" customFormat="1" ht="49.5" customHeight="1">
      <c r="A153" s="164"/>
      <c r="B153" s="228">
        <v>110</v>
      </c>
      <c r="C153" s="151" t="s">
        <v>404</v>
      </c>
      <c r="D153" s="143"/>
      <c r="E153" s="144"/>
      <c r="F153" s="143"/>
      <c r="G153" s="175"/>
      <c r="H153" s="205"/>
      <c r="I153" s="158"/>
      <c r="J153" s="165"/>
    </row>
    <row r="154" spans="1:10" s="166" customFormat="1" ht="49.5" customHeight="1">
      <c r="A154" s="164"/>
      <c r="B154" s="228">
        <v>111</v>
      </c>
      <c r="C154" s="151" t="s">
        <v>405</v>
      </c>
      <c r="D154" s="143"/>
      <c r="E154" s="144"/>
      <c r="F154" s="143"/>
      <c r="G154" s="175"/>
      <c r="H154" s="205"/>
      <c r="I154" s="158"/>
      <c r="J154" s="165"/>
    </row>
    <row r="155" spans="1:9" ht="49.5" customHeight="1">
      <c r="A155" s="161"/>
      <c r="B155" s="227">
        <v>112</v>
      </c>
      <c r="C155" s="138" t="s">
        <v>406</v>
      </c>
      <c r="D155" s="143"/>
      <c r="E155" s="144"/>
      <c r="F155" s="143"/>
      <c r="G155" s="175"/>
      <c r="H155" s="205"/>
      <c r="I155" s="158"/>
    </row>
    <row r="156" spans="1:9" ht="49.5" customHeight="1">
      <c r="A156" s="161"/>
      <c r="B156" s="234"/>
      <c r="C156" s="146"/>
      <c r="D156" s="147"/>
      <c r="E156" s="148"/>
      <c r="F156" s="147"/>
      <c r="G156" s="176"/>
      <c r="H156" s="205"/>
      <c r="I156" s="158"/>
    </row>
    <row r="157" spans="1:9" ht="49.5" customHeight="1">
      <c r="A157" s="161"/>
      <c r="B157" s="153" t="s">
        <v>132</v>
      </c>
      <c r="C157" s="146"/>
      <c r="D157" s="147"/>
      <c r="E157" s="148"/>
      <c r="F157" s="147"/>
      <c r="G157" s="176"/>
      <c r="H157" s="205"/>
      <c r="I157" s="158"/>
    </row>
    <row r="158" spans="1:9" ht="49.5" customHeight="1">
      <c r="A158" s="161"/>
      <c r="B158" s="227">
        <v>113</v>
      </c>
      <c r="C158" s="138" t="s">
        <v>407</v>
      </c>
      <c r="D158" s="143"/>
      <c r="E158" s="144"/>
      <c r="F158" s="143"/>
      <c r="G158" s="175"/>
      <c r="H158" s="205"/>
      <c r="I158" s="158"/>
    </row>
    <row r="159" spans="1:9" ht="49.5" customHeight="1">
      <c r="A159" s="161"/>
      <c r="B159" s="227">
        <v>114</v>
      </c>
      <c r="C159" s="138" t="s">
        <v>408</v>
      </c>
      <c r="D159" s="143"/>
      <c r="E159" s="144"/>
      <c r="F159" s="143"/>
      <c r="G159" s="175"/>
      <c r="H159" s="205"/>
      <c r="I159" s="158"/>
    </row>
    <row r="160" spans="1:9" ht="49.5" customHeight="1">
      <c r="A160" s="161"/>
      <c r="B160" s="227">
        <v>115</v>
      </c>
      <c r="C160" s="138" t="s">
        <v>409</v>
      </c>
      <c r="D160" s="143"/>
      <c r="E160" s="144"/>
      <c r="F160" s="143"/>
      <c r="G160" s="175"/>
      <c r="H160" s="205"/>
      <c r="I160" s="158"/>
    </row>
    <row r="161" spans="1:9" ht="49.5" customHeight="1">
      <c r="A161" s="161"/>
      <c r="B161" s="227">
        <v>116</v>
      </c>
      <c r="C161" s="138" t="s">
        <v>410</v>
      </c>
      <c r="D161" s="215" t="s">
        <v>532</v>
      </c>
      <c r="E161" s="144"/>
      <c r="F161" s="216" t="s">
        <v>582</v>
      </c>
      <c r="G161" s="226" t="s">
        <v>533</v>
      </c>
      <c r="H161" s="205"/>
      <c r="I161" s="158"/>
    </row>
    <row r="162" spans="1:9" ht="49.5" customHeight="1">
      <c r="A162" s="161"/>
      <c r="B162" s="227">
        <v>117</v>
      </c>
      <c r="C162" s="138" t="s">
        <v>411</v>
      </c>
      <c r="D162" s="143" t="s">
        <v>414</v>
      </c>
      <c r="E162" s="144" t="s">
        <v>415</v>
      </c>
      <c r="F162" s="143"/>
      <c r="G162" s="175"/>
      <c r="H162" s="205"/>
      <c r="I162" s="158"/>
    </row>
    <row r="163" spans="1:9" ht="49.5" customHeight="1">
      <c r="A163" s="161"/>
      <c r="B163" s="227">
        <v>118</v>
      </c>
      <c r="C163" s="138" t="s">
        <v>412</v>
      </c>
      <c r="D163" s="143" t="s">
        <v>543</v>
      </c>
      <c r="E163" s="144" t="s">
        <v>544</v>
      </c>
      <c r="F163" s="143" t="s">
        <v>545</v>
      </c>
      <c r="G163" s="178" t="s">
        <v>546</v>
      </c>
      <c r="H163" s="205"/>
      <c r="I163" s="158"/>
    </row>
    <row r="164" spans="1:9" ht="49.5" customHeight="1" thickBot="1">
      <c r="A164" s="161"/>
      <c r="B164" s="232">
        <v>119</v>
      </c>
      <c r="C164" s="167" t="s">
        <v>413</v>
      </c>
      <c r="D164" s="168"/>
      <c r="E164" s="169"/>
      <c r="F164" s="168"/>
      <c r="G164" s="179"/>
      <c r="H164" s="205"/>
      <c r="I164" s="158"/>
    </row>
    <row r="165" spans="1:10" s="204" customFormat="1" ht="25.5" customHeight="1">
      <c r="A165" s="207"/>
      <c r="B165" s="208"/>
      <c r="C165" s="209"/>
      <c r="D165" s="209"/>
      <c r="E165" s="209"/>
      <c r="F165" s="158"/>
      <c r="G165" s="210"/>
      <c r="H165" s="205"/>
      <c r="I165" s="158"/>
      <c r="J165" s="203"/>
    </row>
    <row r="166" spans="1:10" s="204" customFormat="1" ht="27.75" customHeight="1" thickBot="1">
      <c r="A166" s="207"/>
      <c r="B166" s="236"/>
      <c r="C166" s="209"/>
      <c r="D166" s="209"/>
      <c r="E166" s="209"/>
      <c r="F166" s="158"/>
      <c r="G166" s="210"/>
      <c r="H166" s="205"/>
      <c r="I166" s="158"/>
      <c r="J166" s="203"/>
    </row>
    <row r="167" spans="3:5" ht="38.25" customHeight="1">
      <c r="C167" s="211"/>
      <c r="D167" s="211"/>
      <c r="E167" s="211"/>
    </row>
    <row r="168" spans="3:9" ht="17.25" customHeight="1">
      <c r="C168" s="209"/>
      <c r="D168" s="209"/>
      <c r="E168" s="209"/>
      <c r="F168" s="212"/>
      <c r="G168" s="213"/>
      <c r="H168" s="205"/>
      <c r="I168" s="212"/>
    </row>
  </sheetData>
  <sheetProtection selectLockedCells="1" selectUnlockedCells="1"/>
  <mergeCells count="13">
    <mergeCell ref="B37:B38"/>
    <mergeCell ref="B33:B34"/>
    <mergeCell ref="G33:G34"/>
    <mergeCell ref="C37:C38"/>
    <mergeCell ref="F37:F38"/>
    <mergeCell ref="G37:G38"/>
    <mergeCell ref="C33:C34"/>
    <mergeCell ref="B2:G3"/>
    <mergeCell ref="B5:C9"/>
    <mergeCell ref="F5:F9"/>
    <mergeCell ref="G5:G9"/>
    <mergeCell ref="D5:D9"/>
    <mergeCell ref="E5:E9"/>
  </mergeCells>
  <hyperlinks>
    <hyperlink ref="G100" r:id="rId1" display="cebeco2@gmail.com"/>
    <hyperlink ref="G12" r:id="rId2" display="clemenciacariaga@yahoo.com "/>
    <hyperlink ref="G14" r:id="rId3" display="jeromecolcol@gmail.com."/>
    <hyperlink ref="G16" r:id="rId4" display="rizalinda_reyes@yahoo.com"/>
    <hyperlink ref="G22" r:id="rId5" display="rantonio_ia@yahoo.com"/>
    <hyperlink ref="G23" r:id="rId6" display="iselco_I@yahoo.com"/>
    <hyperlink ref="G32" r:id="rId7" display="kaelco_ddp@yahoo.com"/>
    <hyperlink ref="G33" r:id="rId8" display="bontoc-mopreco@yahoo.com.ph"/>
    <hyperlink ref="G37" r:id="rId9" display="aurelco1980@yahoo.com"/>
    <hyperlink ref="G40" r:id="rId10" display="ronmb803@yahoo.com "/>
    <hyperlink ref="G42" r:id="rId11" display="nelsondelacruz_neeco2@yahoo.com"/>
    <hyperlink ref="G47" r:id="rId12" display="johncayanan03@gmail.com"/>
    <hyperlink ref="G49" r:id="rId13" display="penelco_pbac@yahoo.com"/>
    <hyperlink ref="G50" r:id="rId14" display="zamecoI@gmail.com"/>
    <hyperlink ref="G51" r:id="rId15" display="geeagamata@gmail.com"/>
    <hyperlink ref="G54" r:id="rId16" display="fleco_1973@yahoo.com"/>
    <hyperlink ref="G55" r:id="rId17" display="batelec1@yahoo.com"/>
    <hyperlink ref="G56" r:id="rId18" display="neacompliance@batelec2.com.ph"/>
    <hyperlink ref="G57" r:id="rId19" display="quezelco1@yahoo.com"/>
    <hyperlink ref="G65" r:id="rId20" display="tielco_elecdu@yahoo.com"/>
    <hyperlink ref="G66" r:id="rId21" display="romelcoinc@yahoo.com.ph / "/>
    <hyperlink ref="G67" r:id="rId22" display="ryvie.cervantes@gmail.com"/>
    <hyperlink ref="G74" r:id="rId23" display="jojebona@yahoo.com"/>
    <hyperlink ref="G43" r:id="rId24" display="frankwy67@yahoo.com "/>
    <hyperlink ref="G39" r:id="rId25" display="rickydasalla@yahoo.com"/>
    <hyperlink ref="G64" r:id="rId26" display="marelco_inc@yahoo.com"/>
    <hyperlink ref="G144" r:id="rId27" display="rco@socoteco-1.com"/>
    <hyperlink ref="G161" r:id="rId28" display="randy_senining@yahoo.com"/>
    <hyperlink ref="G89" r:id="rId29" display="ileco3@gmail.com "/>
    <hyperlink ref="G30" r:id="rId30" display="landocanm@gmail.com"/>
    <hyperlink ref="G163" r:id="rId31" display="teresamaym@gmail.com"/>
    <hyperlink ref="G41" r:id="rId32" display="neeco1corplan@yahoo.com"/>
    <hyperlink ref="G139" r:id="rId33" display="gmasillote@gmail.com"/>
    <hyperlink ref="G117" r:id="rId34" display="samelcotwo@yahoo.com"/>
    <hyperlink ref="G109" r:id="rId35" display="amg_lago@yahoo.com"/>
    <hyperlink ref="G44" r:id="rId36" display="sajelco_coop2004@yahoo.com "/>
  </hyperlinks>
  <printOptions horizontalCentered="1"/>
  <pageMargins left="0.35" right="0.25" top="0.5" bottom="0.25" header="0" footer="0.25"/>
  <pageSetup horizontalDpi="300" verticalDpi="300" orientation="landscape" paperSize="9" scale="57" r:id="rId37"/>
  <rowBreaks count="15" manualBreakCount="15">
    <brk id="17" min="1" max="6" man="1"/>
    <brk id="26" min="1" max="6" man="1"/>
    <brk id="35" min="1" max="6" man="1"/>
    <brk id="51" min="1" max="6" man="1"/>
    <brk id="58" min="1" max="6" man="1"/>
    <brk id="68" min="1" max="6" man="1"/>
    <brk id="81" min="1" max="6" man="1"/>
    <brk id="93" min="1" max="6" man="1"/>
    <brk id="105" min="1" max="6" man="1"/>
    <brk id="118" min="1" max="6" man="1"/>
    <brk id="124" min="1" max="6" man="1"/>
    <brk id="134" min="1" max="6" man="1"/>
    <brk id="139" min="1" max="6" man="1"/>
    <brk id="146" min="1" max="6" man="1"/>
    <brk id="155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2014-06-19T03:21:50Z</cp:lastPrinted>
  <dcterms:created xsi:type="dcterms:W3CDTF">2001-07-31T04:14:25Z</dcterms:created>
  <dcterms:modified xsi:type="dcterms:W3CDTF">2016-02-03T12:45:38Z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